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kỳ 5\tờ trình\"/>
    </mc:Choice>
  </mc:AlternateContent>
  <xr:revisionPtr revIDLastSave="0" documentId="13_ncr:1_{0C83479B-ED97-4593-9F4C-19DF668099AF}" xr6:coauthVersionLast="47" xr6:coauthVersionMax="47" xr10:uidLastSave="{00000000-0000-0000-0000-000000000000}"/>
  <bookViews>
    <workbookView xWindow="-110" yWindow="-110" windowWidth="19420" windowHeight="10420" tabRatio="869" firstSheet="1" activeTab="1" xr2:uid="{00000000-000D-0000-FFFF-FFFF00000000}"/>
  </bookViews>
  <sheets>
    <sheet name="Bieu 6." sheetId="9" state="hidden" r:id="rId1"/>
    <sheet name="Phân bổ 2 chương trình (ok)" sheetId="10" r:id="rId2"/>
    <sheet name="Trang_tính1" sheetId="11" r:id="rId3"/>
  </sheets>
  <definedNames>
    <definedName name="_xlnm.Print_Titles" localSheetId="1">'Phân bổ 2 chương trình (ok)'!$5:$6</definedName>
    <definedName name="_xlnm.Print_Area" localSheetId="0">'Bieu 6.'!$A:$N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10" l="1"/>
  <c r="E11" i="10"/>
  <c r="C11" i="10"/>
  <c r="C9" i="10"/>
  <c r="C21" i="10"/>
  <c r="D19" i="10"/>
  <c r="E19" i="10"/>
  <c r="C19" i="10"/>
  <c r="C8" i="10"/>
  <c r="C14" i="10"/>
  <c r="D14" i="10"/>
  <c r="E14" i="10"/>
  <c r="C20" i="10"/>
  <c r="C18" i="10"/>
  <c r="C16" i="10" s="1"/>
  <c r="C17" i="10"/>
  <c r="D16" i="10"/>
  <c r="E16" i="10"/>
  <c r="D12" i="10"/>
  <c r="F19" i="11"/>
  <c r="F9" i="11" s="1"/>
  <c r="F17" i="11"/>
  <c r="F16" i="11"/>
  <c r="F14" i="11"/>
  <c r="F13" i="11"/>
  <c r="F12" i="11"/>
  <c r="F11" i="11"/>
  <c r="C10" i="10" l="1"/>
  <c r="D15" i="10" l="1"/>
  <c r="E15" i="10"/>
  <c r="C15" i="10"/>
  <c r="E10" i="10"/>
  <c r="E9" i="10" s="1"/>
  <c r="E8" i="10" s="1"/>
  <c r="D10" i="10"/>
  <c r="D9" i="10" s="1"/>
  <c r="D8" i="10" s="1"/>
  <c r="L32" i="9" l="1"/>
  <c r="I32" i="9"/>
  <c r="F32" i="9"/>
  <c r="E32" i="9"/>
  <c r="D32" i="9"/>
  <c r="L31" i="9"/>
  <c r="I31" i="9"/>
  <c r="F31" i="9"/>
  <c r="C31" i="9" s="1"/>
  <c r="E31" i="9"/>
  <c r="D31" i="9"/>
  <c r="L30" i="9"/>
  <c r="I30" i="9"/>
  <c r="F30" i="9"/>
  <c r="E30" i="9"/>
  <c r="D30" i="9"/>
  <c r="L29" i="9"/>
  <c r="I29" i="9"/>
  <c r="F29" i="9"/>
  <c r="E29" i="9"/>
  <c r="D29" i="9"/>
  <c r="L28" i="9"/>
  <c r="I28" i="9"/>
  <c r="F28" i="9"/>
  <c r="E28" i="9"/>
  <c r="D28" i="9"/>
  <c r="L27" i="9"/>
  <c r="I27" i="9"/>
  <c r="F27" i="9"/>
  <c r="C27" i="9" s="1"/>
  <c r="E27" i="9"/>
  <c r="D27" i="9"/>
  <c r="L26" i="9"/>
  <c r="F26" i="9"/>
  <c r="C26" i="9" s="1"/>
  <c r="E26" i="9"/>
  <c r="D26" i="9"/>
  <c r="L25" i="9"/>
  <c r="I25" i="9"/>
  <c r="F25" i="9"/>
  <c r="E25" i="9"/>
  <c r="D25" i="9"/>
  <c r="L24" i="9"/>
  <c r="I24" i="9"/>
  <c r="F24" i="9"/>
  <c r="E24" i="9"/>
  <c r="D24" i="9"/>
  <c r="L23" i="9"/>
  <c r="I23" i="9"/>
  <c r="F23" i="9"/>
  <c r="E23" i="9"/>
  <c r="D23" i="9"/>
  <c r="L22" i="9"/>
  <c r="I22" i="9"/>
  <c r="F22" i="9"/>
  <c r="E22" i="9"/>
  <c r="D22" i="9"/>
  <c r="L21" i="9"/>
  <c r="I21" i="9"/>
  <c r="F21" i="9"/>
  <c r="E21" i="9"/>
  <c r="D21" i="9"/>
  <c r="L20" i="9"/>
  <c r="I20" i="9"/>
  <c r="F20" i="9"/>
  <c r="E20" i="9"/>
  <c r="D20" i="9"/>
  <c r="L19" i="9"/>
  <c r="I19" i="9"/>
  <c r="F19" i="9"/>
  <c r="E19" i="9"/>
  <c r="D19" i="9"/>
  <c r="L18" i="9"/>
  <c r="I18" i="9"/>
  <c r="F18" i="9"/>
  <c r="E18" i="9"/>
  <c r="D18" i="9"/>
  <c r="L17" i="9"/>
  <c r="I17" i="9"/>
  <c r="F17" i="9"/>
  <c r="E17" i="9"/>
  <c r="D17" i="9"/>
  <c r="L16" i="9"/>
  <c r="I16" i="9"/>
  <c r="F16" i="9"/>
  <c r="E16" i="9"/>
  <c r="D16" i="9"/>
  <c r="L15" i="9"/>
  <c r="I15" i="9"/>
  <c r="F15" i="9"/>
  <c r="E15" i="9"/>
  <c r="D15" i="9"/>
  <c r="L14" i="9"/>
  <c r="I14" i="9"/>
  <c r="F14" i="9"/>
  <c r="E14" i="9"/>
  <c r="D14" i="9"/>
  <c r="L13" i="9"/>
  <c r="I13" i="9"/>
  <c r="F13" i="9"/>
  <c r="E13" i="9"/>
  <c r="D13" i="9"/>
  <c r="L12" i="9"/>
  <c r="I12" i="9"/>
  <c r="F12" i="9"/>
  <c r="E12" i="9"/>
  <c r="D12" i="9"/>
  <c r="L11" i="9"/>
  <c r="I11" i="9"/>
  <c r="F11" i="9"/>
  <c r="E11" i="9"/>
  <c r="D11" i="9"/>
  <c r="L10" i="9"/>
  <c r="I10" i="9"/>
  <c r="F10" i="9"/>
  <c r="E10" i="9"/>
  <c r="D10" i="9"/>
  <c r="L9" i="9"/>
  <c r="I9" i="9"/>
  <c r="F9" i="9"/>
  <c r="E9" i="9"/>
  <c r="D9" i="9"/>
  <c r="N8" i="9"/>
  <c r="M8" i="9"/>
  <c r="K8" i="9"/>
  <c r="J8" i="9"/>
  <c r="H8" i="9"/>
  <c r="G8" i="9"/>
  <c r="C10" i="9" l="1"/>
  <c r="I8" i="9"/>
  <c r="C14" i="9"/>
  <c r="C18" i="9"/>
  <c r="C22" i="9"/>
  <c r="C9" i="9"/>
  <c r="C13" i="9"/>
  <c r="C17" i="9"/>
  <c r="C21" i="9"/>
  <c r="C25" i="9"/>
  <c r="C30" i="9"/>
  <c r="C32" i="9"/>
  <c r="E8" i="9"/>
  <c r="C12" i="9"/>
  <c r="C16" i="9"/>
  <c r="C20" i="9"/>
  <c r="C24" i="9"/>
  <c r="F8" i="9"/>
  <c r="D8" i="9"/>
  <c r="C11" i="9"/>
  <c r="C15" i="9"/>
  <c r="C19" i="9"/>
  <c r="C23" i="9"/>
  <c r="C28" i="9"/>
  <c r="C29" i="9"/>
  <c r="L8" i="9"/>
  <c r="C8" i="9" s="1"/>
</calcChain>
</file>

<file path=xl/sharedStrings.xml><?xml version="1.0" encoding="utf-8"?>
<sst xmlns="http://schemas.openxmlformats.org/spreadsheetml/2006/main" count="169" uniqueCount="115">
  <si>
    <t>STT</t>
  </si>
  <si>
    <t>TỔNG</t>
  </si>
  <si>
    <t>I</t>
  </si>
  <si>
    <t>Xã Lam Vỹ</t>
  </si>
  <si>
    <t>Xã Phủ Thông</t>
  </si>
  <si>
    <t>Xã Bạch Thông</t>
  </si>
  <si>
    <t>Xã Thanh Thịnh</t>
  </si>
  <si>
    <t>Xã Nà Phặc</t>
  </si>
  <si>
    <t>Xã Cao Minh</t>
  </si>
  <si>
    <t>Xã Phong Quang</t>
  </si>
  <si>
    <t>Xã Tân Kỳ</t>
  </si>
  <si>
    <t>Xã Chợ Rã</t>
  </si>
  <si>
    <t>(Kèm theo Tờ trình số           /TTr-STC ngày          /5/2026 của Sở Tài chính)</t>
  </si>
  <si>
    <t>Xã Đồng Hỷ</t>
  </si>
  <si>
    <t xml:space="preserve">ĐƠN VỊ </t>
  </si>
  <si>
    <t>DỰ ÁN 1</t>
  </si>
  <si>
    <t>DỰ ÁN 4</t>
  </si>
  <si>
    <t>DỰ ÁN 5</t>
  </si>
  <si>
    <t xml:space="preserve">TỔNG
</t>
  </si>
  <si>
    <t>TRONG ĐÓ</t>
  </si>
  <si>
    <t>TRUNG
ƯƠNG</t>
  </si>
  <si>
    <t>ĐỊA
PHƯƠNG</t>
  </si>
  <si>
    <t>Xã Bằng Thành</t>
  </si>
  <si>
    <t>Xã Phúc Lộc</t>
  </si>
  <si>
    <t>Xã Nghiên Loan</t>
  </si>
  <si>
    <t>Xã Ngân Sơn</t>
  </si>
  <si>
    <t>Xã Côn Minh</t>
  </si>
  <si>
    <t>Xã Thanh Mai</t>
  </si>
  <si>
    <t>Xã Yên Thịnh</t>
  </si>
  <si>
    <t>Xã Đại Từ</t>
  </si>
  <si>
    <t>Xã Nghinh Tường</t>
  </si>
  <si>
    <t>Xã Trần Phú</t>
  </si>
  <si>
    <t>Đơn vị: Triệu đồng</t>
  </si>
  <si>
    <t>TỎNG VỐN</t>
  </si>
  <si>
    <t>Xã Vĩnh Thông</t>
  </si>
  <si>
    <t>Ban QLDA Giao thông
 Phía Bắc</t>
  </si>
  <si>
    <t>Xã Phú Lương</t>
  </si>
  <si>
    <t>Ban QLDA Dân dụng
 Công nghiệp</t>
  </si>
  <si>
    <t xml:space="preserve">Xã Phú Đình </t>
  </si>
  <si>
    <t>BIẾU SỐ 6</t>
  </si>
  <si>
    <t xml:space="preserve">BIỂU TỔNG HỢP NHU CẦU BỔ SUNG VỐN ĐẦU TƯ THỰC HIỆN CHƯƠNG TRÌNH MỤC TIÊU QUỐC GIA PHÁT TRIỂN KINH TẾ XÃ HỘI VÙNG ĐỒNG BÀO DÂN TỘC THIỂU SỐ VÀ MIỀN NÚI CHUYỂN NGUỒN SANG NĂM 2026 </t>
  </si>
  <si>
    <t>Nội dung</t>
  </si>
  <si>
    <t>1.1</t>
  </si>
  <si>
    <t>Trung tâm Dịch vụ tổng hợp</t>
  </si>
  <si>
    <t>Tổng cộng (I+II)</t>
  </si>
  <si>
    <t>Kinh phí phân bổ</t>
  </si>
  <si>
    <t>Tổng cộng</t>
  </si>
  <si>
    <t>Ngân sách TW</t>
  </si>
  <si>
    <t>Ngân sách ĐP</t>
  </si>
  <si>
    <t>Nội dung thành phần số 01: Phát triển con người Việt Nam có nhân cách
và lối sống tốt đẹp</t>
  </si>
  <si>
    <t>Nội dung: Phát triển thể lực, tầm vóc và kỹ năng sống cho con người Việt Nam</t>
  </si>
  <si>
    <t>Triển khai phong trào thể dục, thể thao cho mọi người, góp phần xây dựng con người Việt Nam phát triển toàn diện, đáp ứng yêu cầu công nghiệp hóa, hiện đại hóa và hội nhập quốc tế. Hình thành các khu trung tâm thể dục thể thao của xã, phường, gắn với quảng trường, công viên, thiết chế văn hóa tại cơ sở, trường học; các điểm tập thể thao với trang thiết bị tập luyện đơn giản tại các khu đô thị, khu dân cư, làng, bản, thôn, ấp, nhà máy, xí nghiệp...</t>
  </si>
  <si>
    <t>Nội dung thành phần số 02: Xây dựng môi trường văn hoá lành mạnh, văn minh; phát triển hệ thống hạ tầng, cảnh quan, thiết chế văn hoá đồng bộ, hiệu quả.</t>
  </si>
  <si>
    <t>Nội dung: Nâng cao chất lượng đời sống văn hoá tinh thần của nhân dân, phát huy giá trị văn hoá truyền thống</t>
  </si>
  <si>
    <t>Tổ chức truyền dạy văn hoá phi vật thể (dân ca, dân vũ, nghề thủ công truyền thống...), bồi dưỡng người kế cận trong nhóm cộng đồng, hỗ trợ hoạt động các câu lạc bộ sinh hoạt văn hóa dân gian, văn nghệ truyền thống tại cơ sở; hỗ trợ nghệ nhân nhân dân, nghệ nhân ưu tú tại địa phương trong việc phổ biến đào tạo, bồi dưỡng, truyền dạy những người kế cận.</t>
  </si>
  <si>
    <t>3=4+5</t>
  </si>
  <si>
    <t>BIỂU TỔNG HỢP PHÂN BỔ KINH PHÍ THƯỜNG XUYÊN NĂM 2026 THỰC HIỆN CHƯƠNG TRÌNH MTQG  PHÁT TRIỂN VĂN HOÁ GIAI ĐOẠN 2025-3035, GIAI ĐOẠN I: TỪ NĂM 2025 ĐẾN NĂM 2030</t>
  </si>
  <si>
    <t>1.1.1</t>
  </si>
  <si>
    <t>1.1.2</t>
  </si>
  <si>
    <t>Phòng Văn hóa - Xã hội</t>
  </si>
  <si>
    <t>II</t>
  </si>
  <si>
    <t>Biểu 01</t>
  </si>
  <si>
    <t>Lĩnh vực chi</t>
  </si>
  <si>
    <t>Lĩnh vực văn hóa</t>
  </si>
  <si>
    <t>Lĩnh vực thể thao</t>
  </si>
  <si>
    <t xml:space="preserve">BIỂU TỔNG HỢP </t>
  </si>
  <si>
    <t>DỰ TOÁN KINH PHÍ THƯỜNG XUYÊN NĂM 2026 THỰC HIỆN CTMTQG VỀ PHÁT TRIỂN VĂN HÓA GIAI ĐOẠN 2025-2035, GIAI ĐOẠN I: TỪ NĂM 2025 ĐẾN NĂM 2030</t>
  </si>
  <si>
    <t>(Kèm theo Công văn số          /UBND-VHXH ngày  tháng 8 năm 2026 của phòng Văn hóa - Xã hội xã Yên Thịnh)</t>
  </si>
  <si>
    <t>Đơn vị tính: Đồng</t>
  </si>
  <si>
    <t>Đơn vị tính</t>
  </si>
  <si>
    <t>Số lượng</t>
  </si>
  <si>
    <t>Định mức</t>
  </si>
  <si>
    <t>Tổng nhu cầu kinh phí năm 2026</t>
  </si>
  <si>
    <t>Căn cứ chi</t>
  </si>
  <si>
    <t>Đơn vị thực hiện</t>
  </si>
  <si>
    <t>4=5*6</t>
  </si>
  <si>
    <t>CTMTQG VỀ PHÁT TRIỂN VĂN HÓA</t>
  </si>
  <si>
    <t>1</t>
  </si>
  <si>
    <t>Nội dung thành phần số 1: Phát triển con người Việt Nam có nhân cách và lối sống tốt đẹp</t>
  </si>
  <si>
    <t>Trang bị thiết bị luyện tập thể dục, thể thao đơn giản tại 2 thôn (dự kiến Bản Cậu và Bản Nhượng)</t>
  </si>
  <si>
    <t>Thôn</t>
  </si>
  <si>
    <t>Phụ lục 01 TT07/2026/TT-BVHTTDL; điểm b khoản 1 Điều 18 TT75/2026/TT-BTC</t>
  </si>
  <si>
    <t>PVH</t>
  </si>
  <si>
    <t>1.2</t>
  </si>
  <si>
    <t>Tổ chức cuộc thi đấu thể thao truyền thống cấp xã</t>
  </si>
  <si>
    <t>Cuộc</t>
  </si>
  <si>
    <t>Phụ lục 01 TT07/2026/TT-BVHTTDL; điểm a khoản 1 Điều 18 TT75/2026/TT-BTC; TT117/2025/TT-BTC</t>
  </si>
  <si>
    <t>Dự kiến nhiệm vụ TTDVTH</t>
  </si>
  <si>
    <t>1.3</t>
  </si>
  <si>
    <t>Tập huấn chuyên môn, nghiệp vụ cho cộng tác viên thể dục, thể thao cơ sở</t>
  </si>
  <si>
    <t>Lớp</t>
  </si>
  <si>
    <t>Phụ lục 01 TT07/2026/TT-BVHTTDL; điểm c khoản 1 Điều 18 và Điều 4 TT75/2026/TT-BTC; TT15/2024/TT-BVHTTDL</t>
  </si>
  <si>
    <t>1.4</t>
  </si>
  <si>
    <t>Xây dựng, duy trì mô hình gia đình hạnh phúc và phòng, chống bạo lực gia đình tại cộng đồng</t>
  </si>
  <si>
    <t>Mô hình</t>
  </si>
  <si>
    <t>Phụ lục 01 TT07/2026/TT-BVHTTDL; khoản 2 Điều 18 TT75/2026/TT-BTC; NĐ76/2023/NĐ-CP</t>
  </si>
  <si>
    <t>2</t>
  </si>
  <si>
    <t>Nội dung thành phần số 2: Xây dựng môi trường văn hóa lành mạnh, văn minh; phát triển hệ thống hạ tầng, cảnh quan, thiết chế văn hóa đồng bộ, hiệu quả</t>
  </si>
  <si>
    <t>2.1</t>
  </si>
  <si>
    <t>Tổ chức truyền dạy di sản văn hóa phí vật thể (dân ca, dân vũ, nghề thủ công truyền thống)</t>
  </si>
  <si>
    <t>lớp</t>
  </si>
  <si>
    <t>Phụ lục 02 TT07/2026/TT-BVHTTDL; Điểm b khoản 3 điều 17 TT75/2026; NĐ 308/2025/NĐ-CP</t>
  </si>
  <si>
    <t>2.2</t>
  </si>
  <si>
    <t>Tổ chức liên hoan văn hóa nghệ thuật cấp xã</t>
  </si>
  <si>
    <t>cuộc</t>
  </si>
  <si>
    <t xml:space="preserve">Phụ lục 02 TT07/2026/TT-BVHTTDL; điều 6, mục 7, TT75/2026/TT-BTC; </t>
  </si>
  <si>
    <t xml:space="preserve">Nội dung thành phần số 3: Nâng cao hiệu quả tuyên truyền và giáo dục văn hóa </t>
  </si>
  <si>
    <t>-</t>
  </si>
  <si>
    <t>Nội dung 3.1 Phát huy vai trò truyền thông của các cơ quan báo chí….</t>
  </si>
  <si>
    <t>bài</t>
  </si>
  <si>
    <t>Phụ lục 3 TT07/2026/TT-BVHTTDL</t>
  </si>
  <si>
    <t>Ghi chú: Đây là nhu cầu đăng ký sơ bộ để UBND xã xem xét, thông qua chủ trương. Khi được phê duyệt, từng nhiệm vụ phải lập dự toán chi tiết, danh mục hàng hóa/dịch vụ, hồ sơ lựa chọn nhà thầu hoặc giao nhiệm vụ, nghiệm thu và quyết toán theo quy định.</t>
  </si>
  <si>
    <t>III</t>
  </si>
  <si>
    <t>Lĩnh vực QLNN</t>
  </si>
  <si>
    <t>(Kèm theo Nghị quyết số:           /NQ-HĐND ngày 28 tháng 8 năm 2026 của Hội đồng nhân dân xã Yên Thịnh)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</si>
</sst>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_(* #,##0.00_);_(* \(#,##0.00\);_(* &quot;-&quot;??_);_(@_)"/>
    <numFmt numFmtId="166" formatCode="_-* #,##0.00\ _₫_-;\-* #,##0.00\ _₫_-;_-* &quot;-&quot;??\ _₫_-;_-@_-"/>
    <numFmt numFmtId="167" formatCode="_(* #,##0_);_(* \(#,##0\);_(* &quot;-&quot;??_);_(@_)"/>
    <numFmt numFmtId="168" formatCode="_(* #,##0.00_);_(* \(#,##0.00\);_(* &quot;-&quot;_);_(@_)"/>
  </numFmts>
  <fonts count="39">
    <font>
      <sz val="11"/>
      <color theme="1"/>
      <name val="Arial"/>
      <family val="2"/>
      <scheme val="minor"/>
    </font>
    <font>
      <sz val="11"/>
      <color theme="1"/>
      <name val="Arial"/>
      <family val="2"/>
      <scheme val="minor"/>
    </font>
    <font>
      <b/>
      <sz val="14"/>
      <name val="Times New Roman"/>
      <family val="1"/>
    </font>
    <font>
      <i/>
      <sz val="14"/>
      <name val="Times New Roman"/>
      <family val="1"/>
    </font>
    <font>
      <sz val="12"/>
      <name val="Times New Roman"/>
      <family val="1"/>
    </font>
    <font>
      <sz val="11"/>
      <color theme="1"/>
      <name val="Arial"/>
      <family val="2"/>
      <charset val="163"/>
      <scheme val="minor"/>
    </font>
    <font>
      <sz val="12"/>
      <color theme="1"/>
      <name val="Times New Roman"/>
      <family val="2"/>
      <charset val="163"/>
    </font>
    <font>
      <sz val="12"/>
      <name val=".VnTime"/>
      <family val="2"/>
    </font>
    <font>
      <sz val="12"/>
      <color theme="1"/>
      <name val="Times New Roman"/>
      <family val="2"/>
    </font>
    <font>
      <b/>
      <sz val="10"/>
      <color theme="1"/>
      <name val="Times New Roman"/>
      <family val="1"/>
    </font>
    <font>
      <sz val="10"/>
      <color theme="1"/>
      <name val="Times New Roman"/>
      <family val="1"/>
    </font>
    <font>
      <b/>
      <sz val="11"/>
      <name val="Times New Roman"/>
      <family val="1"/>
    </font>
    <font>
      <sz val="11"/>
      <color theme="1"/>
      <name val="Calibri"/>
      <family val="2"/>
    </font>
    <font>
      <sz val="11"/>
      <color theme="1"/>
      <name val="Times New Roman"/>
      <family val="1"/>
    </font>
    <font>
      <b/>
      <sz val="11"/>
      <color theme="1"/>
      <name val="Times New Roman"/>
      <family val="1"/>
    </font>
    <font>
      <i/>
      <sz val="11"/>
      <color theme="1"/>
      <name val="Times New Roman"/>
      <family val="1"/>
    </font>
    <font>
      <b/>
      <sz val="12"/>
      <name val="Times New Roman"/>
      <family val="1"/>
    </font>
    <font>
      <sz val="11"/>
      <name val="Times New Roman"/>
      <family val="1"/>
    </font>
    <font>
      <i/>
      <sz val="12"/>
      <name val="Times New Roman"/>
      <family val="1"/>
    </font>
    <font>
      <sz val="14"/>
      <name val="Times New Roman"/>
      <family val="1"/>
    </font>
    <font>
      <b/>
      <i/>
      <sz val="12"/>
      <name val="Times New Roman"/>
      <family val="1"/>
    </font>
    <font>
      <i/>
      <sz val="11"/>
      <name val="Times New Roman"/>
      <family val="1"/>
    </font>
    <font>
      <b/>
      <sz val="13"/>
      <name val="Times New Roman"/>
      <family val="1"/>
    </font>
    <font>
      <sz val="11"/>
      <name val="Arial"/>
      <family val="2"/>
      <scheme val="minor"/>
    </font>
    <font>
      <b/>
      <i/>
      <sz val="13"/>
      <name val="Times New Roman"/>
      <family val="1"/>
    </font>
    <font>
      <i/>
      <sz val="13"/>
      <name val="Times New Roman"/>
      <family val="1"/>
    </font>
    <font>
      <b/>
      <i/>
      <sz val="14"/>
      <color rgb="FF000000"/>
      <name val="TimesNewRomanPS-BoldItalicMT"/>
    </font>
    <font>
      <b/>
      <i/>
      <sz val="12"/>
      <color rgb="FFFF0000"/>
      <name val="Times New Roman"/>
      <family val="1"/>
    </font>
    <font>
      <b/>
      <i/>
      <sz val="11"/>
      <color rgb="FFFF0000"/>
      <name val="Times New Roman"/>
      <family val="1"/>
    </font>
    <font>
      <b/>
      <sz val="12"/>
      <color theme="1"/>
      <name val="Times New Roman"/>
      <family val="1"/>
    </font>
    <font>
      <sz val="12"/>
      <color theme="1"/>
      <name val="Times New Roman"/>
      <family val="1"/>
    </font>
    <font>
      <b/>
      <sz val="12"/>
      <color theme="1"/>
      <name val="Times New Roman"/>
      <family val="1"/>
    </font>
    <font>
      <b/>
      <i/>
      <sz val="12"/>
      <color theme="1"/>
      <name val="Times New Roman"/>
      <family val="1"/>
    </font>
    <font>
      <b/>
      <i/>
      <sz val="12"/>
      <color theme="1"/>
      <name val="Times New Roman"/>
      <family val="1"/>
    </font>
    <font>
      <i/>
      <sz val="11"/>
      <color theme="1"/>
      <name val="Times New Roman"/>
      <family val="1"/>
    </font>
    <font>
      <b/>
      <sz val="11"/>
      <color theme="1"/>
      <name val="Times New Roman"/>
      <family val="1"/>
    </font>
    <font>
      <sz val="12"/>
      <color theme="1"/>
      <name val="Times New Roman"/>
      <family val="1"/>
    </font>
    <font>
      <sz val="11"/>
      <color rgb="FFFF0000"/>
      <name val="Times New Roman"/>
      <family val="1"/>
    </font>
    <font>
      <i/>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2F2F2"/>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indexed="64"/>
      </top>
      <bottom/>
      <diagonal/>
    </border>
    <border>
      <left style="thin">
        <color rgb="FF000000"/>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7">
    <xf numFmtId="0" fontId="0" fillId="0" borderId="0"/>
    <xf numFmtId="0" fontId="5" fillId="0" borderId="0"/>
    <xf numFmtId="0" fontId="1" fillId="0" borderId="0"/>
    <xf numFmtId="166" fontId="1" fillId="0" borderId="0" applyFont="0" applyFill="0" applyBorder="0" applyAlignment="0" applyProtection="0"/>
    <xf numFmtId="0" fontId="6" fillId="0" borderId="0"/>
    <xf numFmtId="43" fontId="6" fillId="0" borderId="0" applyFont="0" applyFill="0" applyBorder="0" applyAlignment="0" applyProtection="0"/>
    <xf numFmtId="0" fontId="4" fillId="0" borderId="0"/>
    <xf numFmtId="0" fontId="1" fillId="0" borderId="0"/>
    <xf numFmtId="0" fontId="7" fillId="0" borderId="0"/>
    <xf numFmtId="0" fontId="1" fillId="0" borderId="0"/>
    <xf numFmtId="0" fontId="8" fillId="0" borderId="0"/>
    <xf numFmtId="165" fontId="1" fillId="0" borderId="0" applyFont="0" applyFill="0" applyBorder="0" applyAlignment="0" applyProtection="0"/>
    <xf numFmtId="0" fontId="6" fillId="0" borderId="0"/>
    <xf numFmtId="164" fontId="5" fillId="0" borderId="0" applyFont="0" applyFill="0" applyBorder="0" applyAlignment="0" applyProtection="0"/>
    <xf numFmtId="166" fontId="5" fillId="0" borderId="0" applyFont="0" applyFill="0" applyBorder="0" applyAlignment="0" applyProtection="0"/>
    <xf numFmtId="0" fontId="12" fillId="0" borderId="0"/>
    <xf numFmtId="165" fontId="1" fillId="0" borderId="0" applyFont="0" applyFill="0" applyBorder="0" applyAlignment="0" applyProtection="0"/>
  </cellStyleXfs>
  <cellXfs count="112">
    <xf numFmtId="0" fontId="0" fillId="0" borderId="0" xfId="0"/>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4" fontId="9" fillId="2" borderId="3" xfId="0" applyNumberFormat="1" applyFont="1" applyFill="1" applyBorder="1" applyAlignment="1">
      <alignment horizontal="right" vertical="center"/>
    </xf>
    <xf numFmtId="0" fontId="10" fillId="2" borderId="3" xfId="0" applyFont="1" applyFill="1" applyBorder="1" applyAlignment="1">
      <alignment horizontal="center" vertical="center"/>
    </xf>
    <xf numFmtId="0" fontId="10" fillId="2" borderId="3" xfId="0" applyFont="1" applyFill="1" applyBorder="1" applyAlignment="1">
      <alignment vertical="center"/>
    </xf>
    <xf numFmtId="4" fontId="10" fillId="2" borderId="3" xfId="0" applyNumberFormat="1" applyFont="1" applyFill="1" applyBorder="1" applyAlignment="1">
      <alignment horizontal="right" vertical="center"/>
    </xf>
    <xf numFmtId="0" fontId="11" fillId="2"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0" fillId="2" borderId="3" xfId="0" applyFont="1" applyFill="1" applyBorder="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16" fillId="0" borderId="3" xfId="0" applyFont="1" applyBorder="1" applyAlignment="1">
      <alignment horizontal="center" vertical="center" wrapText="1"/>
    </xf>
    <xf numFmtId="0" fontId="16" fillId="0" borderId="3" xfId="0" applyFont="1" applyBorder="1" applyAlignment="1">
      <alignment horizontal="left"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18" fillId="0" borderId="1" xfId="0" applyFont="1" applyBorder="1" applyAlignment="1">
      <alignment horizontal="center" vertical="center" wrapText="1"/>
    </xf>
    <xf numFmtId="0" fontId="21" fillId="0" borderId="0" xfId="0" applyFont="1" applyAlignment="1">
      <alignment horizontal="center" vertical="center"/>
    </xf>
    <xf numFmtId="0" fontId="11" fillId="0" borderId="0" xfId="0" applyFont="1" applyAlignment="1">
      <alignment horizontal="center" vertical="center"/>
    </xf>
    <xf numFmtId="0" fontId="19" fillId="0" borderId="0" xfId="0" applyFont="1" applyAlignment="1">
      <alignment horizontal="left" vertical="center"/>
    </xf>
    <xf numFmtId="0" fontId="4" fillId="0" borderId="3" xfId="0" applyFont="1" applyBorder="1" applyAlignment="1">
      <alignment horizontal="left" vertical="center" wrapText="1"/>
    </xf>
    <xf numFmtId="0" fontId="4" fillId="0" borderId="0" xfId="0" applyFont="1" applyAlignment="1">
      <alignment horizontal="center" vertical="center"/>
    </xf>
    <xf numFmtId="0" fontId="18" fillId="0" borderId="3" xfId="0" applyFont="1" applyBorder="1" applyAlignment="1">
      <alignment horizontal="center" vertical="center" wrapText="1"/>
    </xf>
    <xf numFmtId="0" fontId="16" fillId="0" borderId="3" xfId="0" applyFont="1" applyBorder="1" applyAlignment="1">
      <alignment horizontal="center" vertical="center"/>
    </xf>
    <xf numFmtId="167" fontId="16" fillId="0" borderId="3" xfId="0" applyNumberFormat="1" applyFont="1" applyBorder="1" applyAlignment="1">
      <alignment horizontal="right" vertical="center" wrapText="1"/>
    </xf>
    <xf numFmtId="0" fontId="17" fillId="0" borderId="3" xfId="0" applyFont="1" applyBorder="1" applyAlignment="1">
      <alignment horizontal="center" vertical="center"/>
    </xf>
    <xf numFmtId="167" fontId="16" fillId="0" borderId="3" xfId="16" applyNumberFormat="1" applyFont="1" applyFill="1" applyBorder="1" applyAlignment="1">
      <alignment horizontal="right" vertical="center" wrapText="1"/>
    </xf>
    <xf numFmtId="167" fontId="4" fillId="0" borderId="3" xfId="16" applyNumberFormat="1" applyFont="1" applyFill="1" applyBorder="1" applyAlignment="1">
      <alignment horizontal="right" vertical="center" wrapText="1"/>
    </xf>
    <xf numFmtId="0" fontId="22" fillId="0" borderId="3" xfId="0" applyFont="1" applyBorder="1" applyAlignment="1">
      <alignment horizontal="center" vertical="center" wrapText="1"/>
    </xf>
    <xf numFmtId="0" fontId="19" fillId="0" borderId="3" xfId="0" applyFont="1" applyBorder="1" applyAlignment="1">
      <alignment horizontal="left" vertical="center"/>
    </xf>
    <xf numFmtId="0" fontId="24" fillId="0" borderId="3" xfId="0" applyFont="1" applyBorder="1" applyAlignment="1">
      <alignment horizontal="left" vertical="center" wrapText="1"/>
    </xf>
    <xf numFmtId="167" fontId="20" fillId="0" borderId="3" xfId="0" applyNumberFormat="1" applyFont="1" applyBorder="1" applyAlignment="1">
      <alignment horizontal="right" vertical="center" wrapText="1"/>
    </xf>
    <xf numFmtId="0" fontId="3" fillId="0" borderId="3" xfId="0" applyFont="1" applyBorder="1" applyAlignment="1">
      <alignment horizontal="left" vertical="center"/>
    </xf>
    <xf numFmtId="0" fontId="3" fillId="0" borderId="0" xfId="0" applyFont="1" applyAlignment="1">
      <alignment horizontal="left" vertical="center"/>
    </xf>
    <xf numFmtId="167" fontId="4" fillId="0" borderId="3" xfId="0" applyNumberFormat="1" applyFont="1" applyBorder="1" applyAlignment="1">
      <alignment horizontal="right" vertical="center" wrapText="1"/>
    </xf>
    <xf numFmtId="0" fontId="21" fillId="0" borderId="3" xfId="0" applyFont="1" applyBorder="1" applyAlignment="1">
      <alignment horizontal="center" vertical="center"/>
    </xf>
    <xf numFmtId="0" fontId="24"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18" fillId="0" borderId="3" xfId="0" applyFont="1" applyBorder="1" applyAlignment="1">
      <alignment horizontal="center" vertical="center"/>
    </xf>
    <xf numFmtId="0" fontId="18" fillId="0" borderId="0" xfId="0" applyFont="1" applyAlignment="1">
      <alignment horizontal="center" vertical="center"/>
    </xf>
    <xf numFmtId="0" fontId="26" fillId="0" borderId="0" xfId="0" applyFont="1"/>
    <xf numFmtId="0" fontId="13" fillId="0" borderId="3" xfId="0" applyFont="1" applyBorder="1" applyAlignment="1">
      <alignment horizontal="left" vertical="center" wrapText="1"/>
    </xf>
    <xf numFmtId="164" fontId="13" fillId="0" borderId="3" xfId="0" applyNumberFormat="1" applyFont="1" applyBorder="1" applyAlignment="1">
      <alignment horizontal="center" vertical="center" wrapText="1"/>
    </xf>
    <xf numFmtId="3" fontId="13" fillId="0" borderId="3" xfId="0" applyNumberFormat="1" applyFont="1" applyBorder="1" applyAlignment="1">
      <alignment horizontal="center" vertical="center" wrapText="1"/>
    </xf>
    <xf numFmtId="167" fontId="13" fillId="0" borderId="3" xfId="16" applyNumberFormat="1" applyFont="1" applyBorder="1" applyAlignment="1">
      <alignment horizontal="center" vertical="center" wrapText="1"/>
    </xf>
    <xf numFmtId="0" fontId="27" fillId="0" borderId="3" xfId="0" applyFont="1" applyBorder="1" applyAlignment="1">
      <alignment horizontal="center" vertical="center" wrapText="1"/>
    </xf>
    <xf numFmtId="0" fontId="27" fillId="0" borderId="3" xfId="0" applyFont="1" applyBorder="1" applyAlignment="1">
      <alignment horizontal="left" vertical="center" wrapText="1"/>
    </xf>
    <xf numFmtId="167" fontId="27" fillId="0" borderId="3" xfId="16" applyNumberFormat="1" applyFont="1" applyFill="1" applyBorder="1" applyAlignment="1">
      <alignment horizontal="right" vertical="center" wrapText="1"/>
    </xf>
    <xf numFmtId="0" fontId="28" fillId="0" borderId="3" xfId="0"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xf>
    <xf numFmtId="0" fontId="30" fillId="0" borderId="0" xfId="0" applyFont="1"/>
    <xf numFmtId="0" fontId="34" fillId="0" borderId="0" xfId="0" applyFont="1" applyAlignment="1">
      <alignment horizontal="right"/>
    </xf>
    <xf numFmtId="164" fontId="34" fillId="0" borderId="0" xfId="0" applyNumberFormat="1" applyFont="1" applyAlignment="1">
      <alignment horizontal="right"/>
    </xf>
    <xf numFmtId="168" fontId="34" fillId="0" borderId="1" xfId="0" applyNumberFormat="1" applyFont="1" applyBorder="1" applyAlignment="1">
      <alignment horizontal="right"/>
    </xf>
    <xf numFmtId="0" fontId="35" fillId="0" borderId="12" xfId="0" applyFont="1" applyBorder="1" applyAlignment="1">
      <alignment horizontal="center" vertical="center" wrapText="1"/>
    </xf>
    <xf numFmtId="0" fontId="35" fillId="0" borderId="3" xfId="0" applyFont="1" applyBorder="1" applyAlignment="1">
      <alignment horizontal="center" vertical="center" wrapText="1"/>
    </xf>
    <xf numFmtId="0" fontId="29" fillId="0" borderId="0" xfId="0" applyFont="1"/>
    <xf numFmtId="164" fontId="29" fillId="0" borderId="0" xfId="0" applyNumberFormat="1" applyFont="1"/>
    <xf numFmtId="164" fontId="35" fillId="0" borderId="15" xfId="0" applyNumberFormat="1" applyFont="1" applyBorder="1" applyAlignment="1">
      <alignment vertical="center" wrapText="1"/>
    </xf>
    <xf numFmtId="0" fontId="35" fillId="0" borderId="3" xfId="0" applyFont="1" applyBorder="1" applyAlignment="1">
      <alignment horizontal="left" vertical="center" wrapText="1"/>
    </xf>
    <xf numFmtId="164" fontId="35" fillId="0" borderId="3" xfId="0" applyNumberFormat="1" applyFont="1" applyBorder="1" applyAlignment="1">
      <alignment horizontal="center" vertical="center" wrapText="1"/>
    </xf>
    <xf numFmtId="3" fontId="35" fillId="0" borderId="3" xfId="0" applyNumberFormat="1" applyFont="1" applyBorder="1" applyAlignment="1">
      <alignment horizontal="center" vertical="center" wrapText="1"/>
    </xf>
    <xf numFmtId="164" fontId="35" fillId="0" borderId="3" xfId="0" applyNumberFormat="1" applyFont="1" applyBorder="1" applyAlignment="1">
      <alignment horizontal="left" vertical="center" wrapText="1"/>
    </xf>
    <xf numFmtId="0" fontId="13" fillId="0" borderId="3" xfId="0" applyFont="1" applyBorder="1" applyAlignment="1">
      <alignment horizontal="center" vertical="center" wrapText="1"/>
    </xf>
    <xf numFmtId="164" fontId="13" fillId="0" borderId="3" xfId="0" applyNumberFormat="1" applyFont="1" applyBorder="1" applyAlignment="1">
      <alignment horizontal="left" vertical="center" wrapText="1"/>
    </xf>
    <xf numFmtId="0" fontId="36" fillId="0" borderId="0" xfId="0" applyFont="1" applyAlignment="1">
      <alignment horizontal="center"/>
    </xf>
    <xf numFmtId="164" fontId="37" fillId="0" borderId="3" xfId="0" applyNumberFormat="1" applyFont="1" applyBorder="1" applyAlignment="1">
      <alignment horizontal="center" vertical="center" wrapText="1"/>
    </xf>
    <xf numFmtId="0" fontId="36" fillId="0" borderId="0" xfId="0" applyFont="1"/>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0" fontId="13" fillId="0" borderId="3" xfId="0" quotePrefix="1" applyFont="1" applyBorder="1" applyAlignment="1">
      <alignment horizontal="center" vertical="center" wrapText="1"/>
    </xf>
    <xf numFmtId="0" fontId="38" fillId="3" borderId="16" xfId="0" applyFont="1" applyFill="1" applyBorder="1" applyAlignment="1">
      <alignment horizontal="center" vertical="center" wrapText="1"/>
    </xf>
    <xf numFmtId="0" fontId="30" fillId="0" borderId="0" xfId="0" applyFont="1" applyAlignment="1">
      <alignment horizontal="left"/>
    </xf>
    <xf numFmtId="0" fontId="11" fillId="0" borderId="3" xfId="0" applyFont="1" applyBorder="1" applyAlignment="1">
      <alignment horizontal="center" vertical="center"/>
    </xf>
    <xf numFmtId="0" fontId="23" fillId="0" borderId="3" xfId="0" applyFont="1" applyBorder="1" applyAlignment="1">
      <alignment horizontal="center" vertical="center"/>
    </xf>
    <xf numFmtId="0" fontId="22" fillId="0" borderId="0" xfId="0" applyFont="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6" fillId="0" borderId="0" xfId="0" applyFont="1" applyAlignment="1">
      <alignment horizontal="center" vertical="center"/>
    </xf>
    <xf numFmtId="0" fontId="16" fillId="0" borderId="3" xfId="0" applyFont="1" applyBorder="1" applyAlignment="1">
      <alignment horizontal="center" vertical="center" wrapText="1"/>
    </xf>
    <xf numFmtId="0" fontId="18" fillId="0" borderId="0" xfId="0" applyFont="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1" fillId="2" borderId="0" xfId="0" applyFont="1" applyFill="1" applyAlignment="1">
      <alignment horizontal="center"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15" fillId="2" borderId="1" xfId="0" applyFont="1" applyFill="1" applyBorder="1" applyAlignment="1">
      <alignment horizontal="center" vertical="center"/>
    </xf>
    <xf numFmtId="0" fontId="9" fillId="2" borderId="7" xfId="0" applyFont="1" applyFill="1" applyBorder="1" applyAlignment="1">
      <alignment horizontal="center" vertical="center" wrapText="1"/>
    </xf>
    <xf numFmtId="164" fontId="14" fillId="0" borderId="11" xfId="0" applyNumberFormat="1" applyFont="1" applyBorder="1" applyAlignment="1">
      <alignment horizontal="center" vertical="center" wrapText="1"/>
    </xf>
    <xf numFmtId="164" fontId="14" fillId="0" borderId="13" xfId="0" applyNumberFormat="1" applyFont="1" applyBorder="1" applyAlignment="1">
      <alignment horizontal="center" vertical="center" wrapText="1"/>
    </xf>
    <xf numFmtId="164" fontId="14" fillId="0" borderId="14" xfId="0" applyNumberFormat="1" applyFont="1" applyBorder="1" applyAlignment="1">
      <alignment horizontal="center" vertical="center" wrapText="1"/>
    </xf>
    <xf numFmtId="0" fontId="38" fillId="3" borderId="17" xfId="0" applyFont="1" applyFill="1" applyBorder="1" applyAlignment="1">
      <alignment horizontal="left" vertical="center" wrapText="1"/>
    </xf>
    <xf numFmtId="0" fontId="38" fillId="3" borderId="17" xfId="0" applyFont="1" applyFill="1" applyBorder="1" applyAlignment="1">
      <alignment horizontal="center" vertical="center" wrapText="1"/>
    </xf>
    <xf numFmtId="3" fontId="38" fillId="3" borderId="17" xfId="0" applyNumberFormat="1" applyFont="1" applyFill="1" applyBorder="1" applyAlignment="1">
      <alignment horizontal="center" vertical="center" wrapText="1"/>
    </xf>
    <xf numFmtId="0" fontId="38" fillId="3" borderId="18" xfId="0" applyFont="1" applyFill="1" applyBorder="1" applyAlignment="1">
      <alignment horizontal="left" vertical="center" wrapText="1"/>
    </xf>
    <xf numFmtId="0" fontId="29" fillId="0" borderId="0" xfId="0" applyFont="1" applyAlignment="1">
      <alignment horizontal="center"/>
    </xf>
    <xf numFmtId="0" fontId="31" fillId="0" borderId="0" xfId="0" applyFont="1" applyAlignment="1">
      <alignment horizontal="center" vertical="center" wrapText="1"/>
    </xf>
    <xf numFmtId="0" fontId="29" fillId="0" borderId="0" xfId="0" applyFont="1" applyAlignment="1">
      <alignment horizontal="center" vertical="center" wrapText="1"/>
    </xf>
    <xf numFmtId="0" fontId="32" fillId="0" borderId="0" xfId="0" applyFont="1" applyAlignment="1">
      <alignment horizontal="center" wrapText="1"/>
    </xf>
    <xf numFmtId="0" fontId="33" fillId="0" borderId="0" xfId="0" applyFont="1" applyAlignment="1">
      <alignment horizontal="center" wrapText="1"/>
    </xf>
    <xf numFmtId="0" fontId="35" fillId="0" borderId="9"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3" xfId="0" applyFont="1" applyBorder="1" applyAlignment="1">
      <alignment horizontal="center" vertical="center" wrapText="1"/>
    </xf>
  </cellXfs>
  <cellStyles count="17">
    <cellStyle name="Bình thường" xfId="0" builtinId="0"/>
    <cellStyle name="Bình thường 2" xfId="6" xr:uid="{00000000-0005-0000-0000-000001000000}"/>
    <cellStyle name="Bình thường 2 2" xfId="9" xr:uid="{00000000-0005-0000-0000-000002000000}"/>
    <cellStyle name="Bình thường 3" xfId="2" xr:uid="{00000000-0005-0000-0000-000003000000}"/>
    <cellStyle name="Comma [0] 2" xfId="13" xr:uid="{00000000-0005-0000-0000-000005000000}"/>
    <cellStyle name="Comma 2" xfId="3" xr:uid="{00000000-0005-0000-0000-000006000000}"/>
    <cellStyle name="Comma 2 2" xfId="11" xr:uid="{00000000-0005-0000-0000-000007000000}"/>
    <cellStyle name="Comma 3" xfId="5" xr:uid="{00000000-0005-0000-0000-000008000000}"/>
    <cellStyle name="Comma 4" xfId="14" xr:uid="{00000000-0005-0000-0000-000009000000}"/>
    <cellStyle name="Chuẩn 2 2" xfId="10" xr:uid="{00000000-0005-0000-0000-000004000000}"/>
    <cellStyle name="Dấu phẩy" xfId="16" builtinId="3"/>
    <cellStyle name="Normal 2" xfId="4" xr:uid="{00000000-0005-0000-0000-00000B000000}"/>
    <cellStyle name="Normal 2 2" xfId="8" xr:uid="{00000000-0005-0000-0000-00000C000000}"/>
    <cellStyle name="Normal 2 3" xfId="7" xr:uid="{00000000-0005-0000-0000-00000D000000}"/>
    <cellStyle name="Normal 3" xfId="15" xr:uid="{00000000-0005-0000-0000-00000E000000}"/>
    <cellStyle name="Normal 4" xfId="1" xr:uid="{00000000-0005-0000-0000-00000F000000}"/>
    <cellStyle name="Normal 7" xfId="12" xr:uid="{00000000-0005-0000-0000-000010000000}"/>
  </cellStyles>
  <dxfs count="13">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32"/>
  <sheetViews>
    <sheetView workbookViewId="0">
      <selection activeCell="C9" sqref="C9:G32"/>
    </sheetView>
  </sheetViews>
  <sheetFormatPr defaultColWidth="9.25" defaultRowHeight="14"/>
  <cols>
    <col min="1" max="1" width="6.75" style="8" bestFit="1" customWidth="1"/>
    <col min="2" max="2" width="24.4140625" style="8" customWidth="1"/>
    <col min="3" max="3" width="9.75" style="9" bestFit="1" customWidth="1"/>
    <col min="4" max="4" width="9.75" style="8" bestFit="1" customWidth="1"/>
    <col min="5" max="5" width="11" style="8" customWidth="1"/>
    <col min="6" max="6" width="9.75" style="9" bestFit="1" customWidth="1"/>
    <col min="7" max="7" width="10.75" style="8" customWidth="1"/>
    <col min="8" max="8" width="10.25" style="8" customWidth="1"/>
    <col min="9" max="9" width="9.75" style="9" bestFit="1" customWidth="1"/>
    <col min="10" max="10" width="9.75" style="8" bestFit="1" customWidth="1"/>
    <col min="11" max="11" width="10.25" style="8" customWidth="1"/>
    <col min="12" max="12" width="9.75" style="9" bestFit="1" customWidth="1"/>
    <col min="13" max="13" width="8.75" style="8" bestFit="1" customWidth="1"/>
    <col min="14" max="14" width="10.4140625" style="8" customWidth="1"/>
    <col min="15" max="15" width="0" style="8" hidden="1" customWidth="1"/>
    <col min="16" max="16384" width="9.25" style="8"/>
  </cols>
  <sheetData>
    <row r="1" spans="1:36">
      <c r="A1" s="91" t="s">
        <v>39</v>
      </c>
      <c r="B1" s="91"/>
      <c r="C1" s="91"/>
      <c r="D1" s="91"/>
      <c r="E1" s="91"/>
      <c r="F1" s="91"/>
      <c r="G1" s="91"/>
      <c r="H1" s="91"/>
      <c r="I1" s="91"/>
      <c r="J1" s="91"/>
      <c r="K1" s="91"/>
      <c r="L1" s="91"/>
      <c r="M1" s="91"/>
      <c r="N1" s="91"/>
      <c r="O1" s="7"/>
      <c r="P1" s="7"/>
      <c r="Q1" s="7"/>
      <c r="R1" s="7"/>
      <c r="S1" s="7"/>
      <c r="T1" s="7"/>
      <c r="U1" s="7"/>
      <c r="V1" s="7"/>
      <c r="W1" s="7"/>
      <c r="X1" s="7"/>
      <c r="Y1" s="7"/>
      <c r="Z1" s="7"/>
      <c r="AA1" s="7"/>
      <c r="AB1" s="7"/>
      <c r="AC1" s="7"/>
      <c r="AD1" s="7"/>
      <c r="AE1" s="7"/>
      <c r="AF1" s="7"/>
      <c r="AG1" s="7"/>
      <c r="AH1" s="7"/>
      <c r="AI1" s="7"/>
      <c r="AJ1" s="7"/>
    </row>
    <row r="2" spans="1:36" ht="39.65" customHeight="1">
      <c r="A2" s="92" t="s">
        <v>40</v>
      </c>
      <c r="B2" s="92"/>
      <c r="C2" s="92"/>
      <c r="D2" s="92"/>
      <c r="E2" s="92"/>
      <c r="F2" s="92"/>
      <c r="G2" s="92"/>
      <c r="H2" s="92"/>
      <c r="I2" s="92"/>
      <c r="J2" s="92"/>
      <c r="K2" s="92"/>
      <c r="L2" s="92"/>
      <c r="M2" s="92"/>
      <c r="N2" s="92"/>
      <c r="O2" s="11"/>
      <c r="P2" s="11"/>
      <c r="Q2" s="11"/>
      <c r="R2" s="11"/>
      <c r="S2" s="11"/>
      <c r="T2" s="11"/>
      <c r="U2" s="11"/>
      <c r="V2" s="11"/>
      <c r="W2" s="11"/>
      <c r="X2" s="11"/>
      <c r="Y2" s="11"/>
      <c r="Z2" s="11"/>
      <c r="AA2" s="11"/>
      <c r="AB2" s="11"/>
      <c r="AC2" s="11"/>
      <c r="AD2" s="11"/>
      <c r="AE2" s="11"/>
      <c r="AF2" s="11"/>
      <c r="AG2" s="11"/>
      <c r="AH2" s="11"/>
      <c r="AI2" s="11"/>
      <c r="AJ2" s="11"/>
    </row>
    <row r="3" spans="1:36" ht="17.649999999999999" customHeight="1">
      <c r="A3" s="93" t="s">
        <v>12</v>
      </c>
      <c r="B3" s="93"/>
      <c r="C3" s="93"/>
      <c r="D3" s="93"/>
      <c r="E3" s="93"/>
      <c r="F3" s="93"/>
      <c r="G3" s="93"/>
      <c r="H3" s="93"/>
      <c r="I3" s="93"/>
      <c r="J3" s="93"/>
      <c r="K3" s="93"/>
      <c r="L3" s="93"/>
      <c r="M3" s="93"/>
      <c r="N3" s="93"/>
      <c r="O3" s="12"/>
      <c r="P3" s="12"/>
      <c r="Q3" s="12"/>
      <c r="R3" s="12"/>
      <c r="S3" s="12"/>
      <c r="T3" s="12"/>
      <c r="U3" s="12"/>
      <c r="V3" s="12"/>
      <c r="W3" s="12"/>
      <c r="X3" s="12"/>
      <c r="Y3" s="12"/>
      <c r="Z3" s="12"/>
      <c r="AA3" s="12"/>
      <c r="AB3" s="12"/>
      <c r="AC3" s="12"/>
      <c r="AD3" s="12"/>
      <c r="AE3" s="12"/>
      <c r="AF3" s="12"/>
      <c r="AG3" s="12"/>
      <c r="AH3" s="12"/>
      <c r="AI3" s="12"/>
      <c r="AJ3" s="12"/>
    </row>
    <row r="4" spans="1:36">
      <c r="L4" s="94" t="s">
        <v>32</v>
      </c>
      <c r="M4" s="94"/>
      <c r="N4" s="94"/>
    </row>
    <row r="5" spans="1:36">
      <c r="A5" s="89" t="s">
        <v>0</v>
      </c>
      <c r="B5" s="89" t="s">
        <v>14</v>
      </c>
      <c r="C5" s="86" t="s">
        <v>33</v>
      </c>
      <c r="D5" s="87"/>
      <c r="E5" s="88"/>
      <c r="F5" s="86" t="s">
        <v>15</v>
      </c>
      <c r="G5" s="87"/>
      <c r="H5" s="88"/>
      <c r="I5" s="86" t="s">
        <v>16</v>
      </c>
      <c r="J5" s="87"/>
      <c r="K5" s="88"/>
      <c r="L5" s="86" t="s">
        <v>17</v>
      </c>
      <c r="M5" s="87"/>
      <c r="N5" s="88"/>
    </row>
    <row r="6" spans="1:36">
      <c r="A6" s="95"/>
      <c r="B6" s="95"/>
      <c r="C6" s="89" t="s">
        <v>18</v>
      </c>
      <c r="D6" s="86" t="s">
        <v>19</v>
      </c>
      <c r="E6" s="88"/>
      <c r="F6" s="89" t="s">
        <v>18</v>
      </c>
      <c r="G6" s="86" t="s">
        <v>19</v>
      </c>
      <c r="H6" s="88"/>
      <c r="I6" s="89" t="s">
        <v>18</v>
      </c>
      <c r="J6" s="86" t="s">
        <v>19</v>
      </c>
      <c r="K6" s="88"/>
      <c r="L6" s="89" t="s">
        <v>18</v>
      </c>
      <c r="M6" s="86" t="s">
        <v>19</v>
      </c>
      <c r="N6" s="88"/>
    </row>
    <row r="7" spans="1:36" ht="26">
      <c r="A7" s="90"/>
      <c r="B7" s="90"/>
      <c r="C7" s="90"/>
      <c r="D7" s="1" t="s">
        <v>20</v>
      </c>
      <c r="E7" s="1" t="s">
        <v>21</v>
      </c>
      <c r="F7" s="90"/>
      <c r="G7" s="1" t="s">
        <v>20</v>
      </c>
      <c r="H7" s="1" t="s">
        <v>21</v>
      </c>
      <c r="I7" s="90"/>
      <c r="J7" s="1" t="s">
        <v>20</v>
      </c>
      <c r="K7" s="1" t="s">
        <v>21</v>
      </c>
      <c r="L7" s="90"/>
      <c r="M7" s="1" t="s">
        <v>20</v>
      </c>
      <c r="N7" s="1" t="s">
        <v>21</v>
      </c>
    </row>
    <row r="8" spans="1:36">
      <c r="A8" s="2"/>
      <c r="B8" s="2" t="s">
        <v>1</v>
      </c>
      <c r="C8" s="3">
        <f>F8+I8+L8</f>
        <v>607931</v>
      </c>
      <c r="D8" s="3">
        <f>G8+J8+M8</f>
        <v>577697.5</v>
      </c>
      <c r="E8" s="3">
        <f>H8+K8+N8</f>
        <v>30233.5</v>
      </c>
      <c r="F8" s="3">
        <f t="shared" ref="F8:N8" si="0">SUM(F9:F32)</f>
        <v>25189</v>
      </c>
      <c r="G8" s="3">
        <f t="shared" si="0"/>
        <v>23713</v>
      </c>
      <c r="H8" s="3">
        <f t="shared" si="0"/>
        <v>1476</v>
      </c>
      <c r="I8" s="3">
        <f t="shared" si="0"/>
        <v>574908</v>
      </c>
      <c r="J8" s="3">
        <f t="shared" si="0"/>
        <v>546500.5</v>
      </c>
      <c r="K8" s="3">
        <f t="shared" si="0"/>
        <v>28407.5</v>
      </c>
      <c r="L8" s="3">
        <f t="shared" si="0"/>
        <v>7834</v>
      </c>
      <c r="M8" s="3">
        <f t="shared" si="0"/>
        <v>7484</v>
      </c>
      <c r="N8" s="3">
        <f t="shared" si="0"/>
        <v>350</v>
      </c>
    </row>
    <row r="9" spans="1:36">
      <c r="A9" s="4">
        <v>1</v>
      </c>
      <c r="B9" s="5" t="s">
        <v>22</v>
      </c>
      <c r="C9" s="6">
        <f t="shared" ref="C9:E32" si="1">F9+I9+L9</f>
        <v>24411</v>
      </c>
      <c r="D9" s="6">
        <f t="shared" si="1"/>
        <v>23263</v>
      </c>
      <c r="E9" s="6">
        <f t="shared" si="1"/>
        <v>1148</v>
      </c>
      <c r="F9" s="6">
        <f t="shared" ref="F9:F32" si="2">SUM(G9:H9)</f>
        <v>0</v>
      </c>
      <c r="G9" s="6"/>
      <c r="H9" s="6"/>
      <c r="I9" s="6">
        <f t="shared" ref="I9:I32" si="3">SUM(J9:K9)</f>
        <v>24411</v>
      </c>
      <c r="J9" s="6">
        <v>23263</v>
      </c>
      <c r="K9" s="6">
        <v>1148</v>
      </c>
      <c r="L9" s="6">
        <f t="shared" ref="L9:L32" si="4">SUM(M9:N9)</f>
        <v>0</v>
      </c>
      <c r="M9" s="6"/>
      <c r="N9" s="6"/>
      <c r="O9" s="8" t="s">
        <v>22</v>
      </c>
    </row>
    <row r="10" spans="1:36">
      <c r="A10" s="4">
        <v>2</v>
      </c>
      <c r="B10" s="5" t="s">
        <v>23</v>
      </c>
      <c r="C10" s="6">
        <f t="shared" si="1"/>
        <v>51820</v>
      </c>
      <c r="D10" s="6">
        <f t="shared" si="1"/>
        <v>51320</v>
      </c>
      <c r="E10" s="6">
        <f t="shared" si="1"/>
        <v>500</v>
      </c>
      <c r="F10" s="6">
        <f t="shared" si="2"/>
        <v>1320</v>
      </c>
      <c r="G10" s="6">
        <v>1320</v>
      </c>
      <c r="H10" s="6">
        <v>0</v>
      </c>
      <c r="I10" s="6">
        <f t="shared" si="3"/>
        <v>50500</v>
      </c>
      <c r="J10" s="6">
        <v>50000</v>
      </c>
      <c r="K10" s="6">
        <v>500</v>
      </c>
      <c r="L10" s="6">
        <f t="shared" si="4"/>
        <v>0</v>
      </c>
      <c r="M10" s="6"/>
      <c r="N10" s="6"/>
      <c r="O10" s="8" t="s">
        <v>23</v>
      </c>
    </row>
    <row r="11" spans="1:36">
      <c r="A11" s="4">
        <v>3</v>
      </c>
      <c r="B11" s="5" t="s">
        <v>10</v>
      </c>
      <c r="C11" s="6">
        <f t="shared" si="1"/>
        <v>14600</v>
      </c>
      <c r="D11" s="6">
        <f t="shared" si="1"/>
        <v>14600</v>
      </c>
      <c r="E11" s="6">
        <f t="shared" si="1"/>
        <v>0</v>
      </c>
      <c r="F11" s="6">
        <f t="shared" si="2"/>
        <v>0</v>
      </c>
      <c r="G11" s="6"/>
      <c r="H11" s="6"/>
      <c r="I11" s="6">
        <f t="shared" si="3"/>
        <v>14600</v>
      </c>
      <c r="J11" s="6">
        <v>14600</v>
      </c>
      <c r="K11" s="6">
        <v>0</v>
      </c>
      <c r="L11" s="6">
        <f t="shared" si="4"/>
        <v>0</v>
      </c>
      <c r="M11" s="6"/>
      <c r="N11" s="6"/>
      <c r="O11" s="8" t="s">
        <v>10</v>
      </c>
    </row>
    <row r="12" spans="1:36">
      <c r="A12" s="4">
        <v>4</v>
      </c>
      <c r="B12" s="5" t="s">
        <v>24</v>
      </c>
      <c r="C12" s="6">
        <f t="shared" si="1"/>
        <v>9320</v>
      </c>
      <c r="D12" s="6">
        <f t="shared" si="1"/>
        <v>8800</v>
      </c>
      <c r="E12" s="6">
        <f t="shared" si="1"/>
        <v>520</v>
      </c>
      <c r="F12" s="6">
        <f t="shared" si="2"/>
        <v>1320</v>
      </c>
      <c r="G12" s="6">
        <v>1200</v>
      </c>
      <c r="H12" s="6">
        <v>120</v>
      </c>
      <c r="I12" s="6">
        <f t="shared" si="3"/>
        <v>8000</v>
      </c>
      <c r="J12" s="6">
        <v>7600</v>
      </c>
      <c r="K12" s="6">
        <v>400</v>
      </c>
      <c r="L12" s="6">
        <f t="shared" si="4"/>
        <v>0</v>
      </c>
      <c r="M12" s="6"/>
      <c r="N12" s="6"/>
      <c r="O12" s="8" t="s">
        <v>24</v>
      </c>
    </row>
    <row r="13" spans="1:36">
      <c r="A13" s="4">
        <v>5</v>
      </c>
      <c r="B13" s="5" t="s">
        <v>34</v>
      </c>
      <c r="C13" s="6">
        <f t="shared" si="1"/>
        <v>15000</v>
      </c>
      <c r="D13" s="6">
        <f t="shared" si="1"/>
        <v>15000</v>
      </c>
      <c r="E13" s="6">
        <f t="shared" si="1"/>
        <v>0</v>
      </c>
      <c r="F13" s="6">
        <f t="shared" si="2"/>
        <v>0</v>
      </c>
      <c r="G13" s="6"/>
      <c r="H13" s="6"/>
      <c r="I13" s="6">
        <f t="shared" si="3"/>
        <v>15000</v>
      </c>
      <c r="J13" s="6">
        <v>15000</v>
      </c>
      <c r="K13" s="6">
        <v>0</v>
      </c>
      <c r="L13" s="6">
        <f t="shared" si="4"/>
        <v>0</v>
      </c>
      <c r="M13" s="6"/>
      <c r="N13" s="6"/>
      <c r="O13" s="8" t="s">
        <v>34</v>
      </c>
    </row>
    <row r="14" spans="1:36">
      <c r="A14" s="4">
        <v>6</v>
      </c>
      <c r="B14" s="5" t="s">
        <v>9</v>
      </c>
      <c r="C14" s="6">
        <f t="shared" si="1"/>
        <v>20000</v>
      </c>
      <c r="D14" s="6">
        <f t="shared" si="1"/>
        <v>19000</v>
      </c>
      <c r="E14" s="6">
        <f t="shared" si="1"/>
        <v>1000</v>
      </c>
      <c r="F14" s="6">
        <f t="shared" si="2"/>
        <v>0</v>
      </c>
      <c r="G14" s="6"/>
      <c r="H14" s="6"/>
      <c r="I14" s="6">
        <f t="shared" si="3"/>
        <v>20000</v>
      </c>
      <c r="J14" s="6">
        <v>19000</v>
      </c>
      <c r="K14" s="6">
        <v>1000</v>
      </c>
      <c r="L14" s="6">
        <f t="shared" si="4"/>
        <v>0</v>
      </c>
      <c r="M14" s="6"/>
      <c r="N14" s="6"/>
      <c r="O14" s="8" t="s">
        <v>9</v>
      </c>
    </row>
    <row r="15" spans="1:36">
      <c r="A15" s="4">
        <v>7</v>
      </c>
      <c r="B15" s="5" t="s">
        <v>11</v>
      </c>
      <c r="C15" s="6">
        <f t="shared" si="1"/>
        <v>4600</v>
      </c>
      <c r="D15" s="6">
        <f t="shared" si="1"/>
        <v>4600</v>
      </c>
      <c r="E15" s="6">
        <f t="shared" si="1"/>
        <v>0</v>
      </c>
      <c r="F15" s="6">
        <f t="shared" si="2"/>
        <v>300</v>
      </c>
      <c r="G15" s="6">
        <v>300</v>
      </c>
      <c r="H15" s="6">
        <v>0</v>
      </c>
      <c r="I15" s="6">
        <f t="shared" si="3"/>
        <v>4300</v>
      </c>
      <c r="J15" s="6">
        <v>4300</v>
      </c>
      <c r="K15" s="6">
        <v>0</v>
      </c>
      <c r="L15" s="6">
        <f t="shared" si="4"/>
        <v>0</v>
      </c>
      <c r="M15" s="6"/>
      <c r="N15" s="6"/>
      <c r="O15" s="8" t="s">
        <v>11</v>
      </c>
    </row>
    <row r="16" spans="1:36">
      <c r="A16" s="4">
        <v>8</v>
      </c>
      <c r="B16" s="5" t="s">
        <v>30</v>
      </c>
      <c r="C16" s="6">
        <f t="shared" si="1"/>
        <v>101000</v>
      </c>
      <c r="D16" s="6">
        <f t="shared" si="1"/>
        <v>93575</v>
      </c>
      <c r="E16" s="6">
        <f t="shared" si="1"/>
        <v>7425</v>
      </c>
      <c r="F16" s="6">
        <f t="shared" si="2"/>
        <v>8000</v>
      </c>
      <c r="G16" s="6">
        <v>6800</v>
      </c>
      <c r="H16" s="6">
        <v>1200</v>
      </c>
      <c r="I16" s="6">
        <f t="shared" si="3"/>
        <v>90000</v>
      </c>
      <c r="J16" s="6">
        <v>83775</v>
      </c>
      <c r="K16" s="6">
        <v>6225</v>
      </c>
      <c r="L16" s="6">
        <f t="shared" si="4"/>
        <v>3000</v>
      </c>
      <c r="M16" s="6">
        <v>3000</v>
      </c>
      <c r="N16" s="6">
        <v>0</v>
      </c>
      <c r="O16" s="8" t="s">
        <v>30</v>
      </c>
    </row>
    <row r="17" spans="1:15">
      <c r="A17" s="4">
        <v>9</v>
      </c>
      <c r="B17" s="5" t="s">
        <v>25</v>
      </c>
      <c r="C17" s="6">
        <f t="shared" si="1"/>
        <v>2500</v>
      </c>
      <c r="D17" s="6">
        <f t="shared" si="1"/>
        <v>2500</v>
      </c>
      <c r="E17" s="6">
        <f t="shared" si="1"/>
        <v>0</v>
      </c>
      <c r="F17" s="6">
        <f t="shared" si="2"/>
        <v>0</v>
      </c>
      <c r="G17" s="6"/>
      <c r="H17" s="6"/>
      <c r="I17" s="6">
        <f t="shared" si="3"/>
        <v>2500</v>
      </c>
      <c r="J17" s="6">
        <v>2500</v>
      </c>
      <c r="K17" s="6">
        <v>0</v>
      </c>
      <c r="L17" s="6">
        <f t="shared" si="4"/>
        <v>0</v>
      </c>
      <c r="M17" s="6"/>
      <c r="N17" s="6"/>
      <c r="O17" s="8" t="s">
        <v>25</v>
      </c>
    </row>
    <row r="18" spans="1:15">
      <c r="A18" s="4">
        <v>10</v>
      </c>
      <c r="B18" s="5" t="s">
        <v>8</v>
      </c>
      <c r="C18" s="6">
        <f t="shared" si="1"/>
        <v>32600</v>
      </c>
      <c r="D18" s="6">
        <f t="shared" si="1"/>
        <v>30900</v>
      </c>
      <c r="E18" s="6">
        <f t="shared" si="1"/>
        <v>1700</v>
      </c>
      <c r="F18" s="6">
        <f t="shared" si="2"/>
        <v>0</v>
      </c>
      <c r="G18" s="6"/>
      <c r="H18" s="6"/>
      <c r="I18" s="6">
        <f t="shared" si="3"/>
        <v>32600</v>
      </c>
      <c r="J18" s="6">
        <v>30900</v>
      </c>
      <c r="K18" s="6">
        <v>1700</v>
      </c>
      <c r="L18" s="6">
        <f t="shared" si="4"/>
        <v>0</v>
      </c>
      <c r="M18" s="6"/>
      <c r="N18" s="6"/>
      <c r="O18" s="8" t="s">
        <v>8</v>
      </c>
    </row>
    <row r="19" spans="1:15">
      <c r="A19" s="4">
        <v>11</v>
      </c>
      <c r="B19" s="5" t="s">
        <v>26</v>
      </c>
      <c r="C19" s="6">
        <f t="shared" si="1"/>
        <v>78010</v>
      </c>
      <c r="D19" s="6">
        <f t="shared" si="1"/>
        <v>74077.5</v>
      </c>
      <c r="E19" s="6">
        <f t="shared" si="1"/>
        <v>3932.5</v>
      </c>
      <c r="F19" s="6">
        <f t="shared" si="2"/>
        <v>960</v>
      </c>
      <c r="G19" s="6">
        <v>880</v>
      </c>
      <c r="H19" s="6">
        <v>80</v>
      </c>
      <c r="I19" s="6">
        <f t="shared" si="3"/>
        <v>77050</v>
      </c>
      <c r="J19" s="6">
        <v>73197.5</v>
      </c>
      <c r="K19" s="6">
        <v>3852.5</v>
      </c>
      <c r="L19" s="6">
        <f t="shared" si="4"/>
        <v>0</v>
      </c>
      <c r="M19" s="6"/>
      <c r="N19" s="6"/>
      <c r="O19" s="8" t="s">
        <v>26</v>
      </c>
    </row>
    <row r="20" spans="1:15">
      <c r="A20" s="4">
        <v>12</v>
      </c>
      <c r="B20" s="5" t="s">
        <v>31</v>
      </c>
      <c r="C20" s="6">
        <f t="shared" si="1"/>
        <v>38750</v>
      </c>
      <c r="D20" s="6">
        <f t="shared" si="1"/>
        <v>31000</v>
      </c>
      <c r="E20" s="6">
        <f t="shared" si="1"/>
        <v>7750</v>
      </c>
      <c r="F20" s="6">
        <f t="shared" si="2"/>
        <v>0</v>
      </c>
      <c r="G20" s="6"/>
      <c r="H20" s="6"/>
      <c r="I20" s="6">
        <f t="shared" si="3"/>
        <v>38750</v>
      </c>
      <c r="J20" s="6">
        <v>31000</v>
      </c>
      <c r="K20" s="6">
        <v>7750</v>
      </c>
      <c r="L20" s="6">
        <f t="shared" si="4"/>
        <v>0</v>
      </c>
      <c r="M20" s="6"/>
      <c r="N20" s="6"/>
      <c r="O20" s="8" t="s">
        <v>31</v>
      </c>
    </row>
    <row r="21" spans="1:15">
      <c r="A21" s="4">
        <v>13</v>
      </c>
      <c r="B21" s="5" t="s">
        <v>27</v>
      </c>
      <c r="C21" s="6">
        <f t="shared" si="1"/>
        <v>7900</v>
      </c>
      <c r="D21" s="6">
        <f t="shared" si="1"/>
        <v>7900</v>
      </c>
      <c r="E21" s="6">
        <f t="shared" si="1"/>
        <v>0</v>
      </c>
      <c r="F21" s="6">
        <f t="shared" si="2"/>
        <v>0</v>
      </c>
      <c r="G21" s="6"/>
      <c r="H21" s="6"/>
      <c r="I21" s="6">
        <f t="shared" si="3"/>
        <v>7900</v>
      </c>
      <c r="J21" s="6">
        <v>7900</v>
      </c>
      <c r="K21" s="6">
        <v>0</v>
      </c>
      <c r="L21" s="6">
        <f t="shared" si="4"/>
        <v>0</v>
      </c>
      <c r="M21" s="6"/>
      <c r="N21" s="6"/>
      <c r="O21" s="8" t="s">
        <v>27</v>
      </c>
    </row>
    <row r="22" spans="1:15">
      <c r="A22" s="4">
        <v>14</v>
      </c>
      <c r="B22" s="5" t="s">
        <v>6</v>
      </c>
      <c r="C22" s="6">
        <f t="shared" si="1"/>
        <v>4440</v>
      </c>
      <c r="D22" s="6">
        <f t="shared" si="1"/>
        <v>3068</v>
      </c>
      <c r="E22" s="6">
        <f t="shared" si="1"/>
        <v>1372</v>
      </c>
      <c r="F22" s="6">
        <f t="shared" si="2"/>
        <v>440</v>
      </c>
      <c r="G22" s="6">
        <v>400</v>
      </c>
      <c r="H22" s="6">
        <v>40</v>
      </c>
      <c r="I22" s="6">
        <f t="shared" si="3"/>
        <v>4000</v>
      </c>
      <c r="J22" s="6">
        <v>2668</v>
      </c>
      <c r="K22" s="6">
        <v>1332</v>
      </c>
      <c r="L22" s="6">
        <f t="shared" si="4"/>
        <v>0</v>
      </c>
      <c r="M22" s="6"/>
      <c r="N22" s="6"/>
      <c r="O22" s="8" t="s">
        <v>6</v>
      </c>
    </row>
    <row r="23" spans="1:15">
      <c r="A23" s="4">
        <v>15</v>
      </c>
      <c r="B23" s="5" t="s">
        <v>5</v>
      </c>
      <c r="C23" s="6">
        <f t="shared" si="1"/>
        <v>43505</v>
      </c>
      <c r="D23" s="6">
        <f t="shared" si="1"/>
        <v>43505</v>
      </c>
      <c r="E23" s="6">
        <f t="shared" si="1"/>
        <v>0</v>
      </c>
      <c r="F23" s="6">
        <f t="shared" si="2"/>
        <v>0</v>
      </c>
      <c r="G23" s="6"/>
      <c r="H23" s="6"/>
      <c r="I23" s="6">
        <f t="shared" si="3"/>
        <v>43505</v>
      </c>
      <c r="J23" s="6">
        <v>43505</v>
      </c>
      <c r="K23" s="6">
        <v>0</v>
      </c>
      <c r="L23" s="6">
        <f t="shared" si="4"/>
        <v>0</v>
      </c>
      <c r="M23" s="6"/>
      <c r="N23" s="6"/>
      <c r="O23" s="8" t="s">
        <v>5</v>
      </c>
    </row>
    <row r="24" spans="1:15">
      <c r="A24" s="4">
        <v>16</v>
      </c>
      <c r="B24" s="5" t="s">
        <v>28</v>
      </c>
      <c r="C24" s="6">
        <f t="shared" si="1"/>
        <v>24735</v>
      </c>
      <c r="D24" s="6">
        <f t="shared" si="1"/>
        <v>24735</v>
      </c>
      <c r="E24" s="6">
        <f t="shared" si="1"/>
        <v>0</v>
      </c>
      <c r="F24" s="6">
        <f t="shared" si="2"/>
        <v>5000</v>
      </c>
      <c r="G24" s="6">
        <v>5000</v>
      </c>
      <c r="H24" s="6">
        <v>0</v>
      </c>
      <c r="I24" s="6">
        <f t="shared" si="3"/>
        <v>19735</v>
      </c>
      <c r="J24" s="6">
        <v>19735</v>
      </c>
      <c r="K24" s="6">
        <v>0</v>
      </c>
      <c r="L24" s="6">
        <f t="shared" si="4"/>
        <v>0</v>
      </c>
      <c r="M24" s="6"/>
      <c r="N24" s="6"/>
      <c r="O24" s="8" t="s">
        <v>28</v>
      </c>
    </row>
    <row r="25" spans="1:15">
      <c r="A25" s="4">
        <v>17</v>
      </c>
      <c r="B25" s="5" t="s">
        <v>29</v>
      </c>
      <c r="C25" s="6">
        <f t="shared" si="1"/>
        <v>4540</v>
      </c>
      <c r="D25" s="6">
        <f t="shared" si="1"/>
        <v>4540</v>
      </c>
      <c r="E25" s="6">
        <f t="shared" si="1"/>
        <v>0</v>
      </c>
      <c r="F25" s="6">
        <f t="shared" si="2"/>
        <v>4540</v>
      </c>
      <c r="G25" s="6">
        <v>4540</v>
      </c>
      <c r="H25" s="6">
        <v>0</v>
      </c>
      <c r="I25" s="6">
        <f t="shared" si="3"/>
        <v>0</v>
      </c>
      <c r="J25" s="6">
        <v>0</v>
      </c>
      <c r="K25" s="6">
        <v>0</v>
      </c>
      <c r="L25" s="6">
        <f t="shared" si="4"/>
        <v>0</v>
      </c>
      <c r="M25" s="6"/>
      <c r="N25" s="6"/>
      <c r="O25" s="8" t="s">
        <v>29</v>
      </c>
    </row>
    <row r="26" spans="1:15" ht="26">
      <c r="A26" s="4">
        <v>18</v>
      </c>
      <c r="B26" s="10" t="s">
        <v>35</v>
      </c>
      <c r="C26" s="6">
        <f t="shared" si="1"/>
        <v>33</v>
      </c>
      <c r="D26" s="6">
        <f t="shared" si="1"/>
        <v>33</v>
      </c>
      <c r="E26" s="6">
        <f t="shared" si="1"/>
        <v>0</v>
      </c>
      <c r="F26" s="6">
        <f t="shared" si="2"/>
        <v>33</v>
      </c>
      <c r="G26" s="6">
        <v>33</v>
      </c>
      <c r="H26" s="6">
        <v>0</v>
      </c>
      <c r="I26" s="6"/>
      <c r="J26" s="6"/>
      <c r="K26" s="6"/>
      <c r="L26" s="6">
        <f t="shared" si="4"/>
        <v>0</v>
      </c>
      <c r="M26" s="6"/>
      <c r="N26" s="6"/>
      <c r="O26" s="8" t="s">
        <v>36</v>
      </c>
    </row>
    <row r="27" spans="1:15">
      <c r="A27" s="4">
        <v>19</v>
      </c>
      <c r="B27" s="5" t="s">
        <v>36</v>
      </c>
      <c r="C27" s="6">
        <f t="shared" si="1"/>
        <v>492</v>
      </c>
      <c r="D27" s="6">
        <f t="shared" si="1"/>
        <v>492</v>
      </c>
      <c r="E27" s="6">
        <f t="shared" si="1"/>
        <v>0</v>
      </c>
      <c r="F27" s="6">
        <f t="shared" si="2"/>
        <v>0</v>
      </c>
      <c r="G27" s="6"/>
      <c r="H27" s="6"/>
      <c r="I27" s="6">
        <f t="shared" si="3"/>
        <v>0</v>
      </c>
      <c r="J27" s="6"/>
      <c r="K27" s="6"/>
      <c r="L27" s="6">
        <f t="shared" si="4"/>
        <v>492</v>
      </c>
      <c r="M27" s="6">
        <v>492</v>
      </c>
      <c r="N27" s="6">
        <v>0</v>
      </c>
      <c r="O27" s="8" t="s">
        <v>3</v>
      </c>
    </row>
    <row r="28" spans="1:15">
      <c r="A28" s="4">
        <v>20</v>
      </c>
      <c r="B28" s="5" t="s">
        <v>3</v>
      </c>
      <c r="C28" s="6">
        <f t="shared" si="1"/>
        <v>20268</v>
      </c>
      <c r="D28" s="6">
        <f t="shared" si="1"/>
        <v>15732</v>
      </c>
      <c r="E28" s="6">
        <f t="shared" si="1"/>
        <v>4536</v>
      </c>
      <c r="F28" s="6">
        <f t="shared" si="2"/>
        <v>276</v>
      </c>
      <c r="G28" s="6">
        <v>240</v>
      </c>
      <c r="H28" s="6">
        <v>36</v>
      </c>
      <c r="I28" s="6">
        <f t="shared" si="3"/>
        <v>19500</v>
      </c>
      <c r="J28" s="6">
        <v>15000</v>
      </c>
      <c r="K28" s="6">
        <v>4500</v>
      </c>
      <c r="L28" s="6">
        <f t="shared" si="4"/>
        <v>492</v>
      </c>
      <c r="M28" s="6">
        <v>492</v>
      </c>
      <c r="N28" s="6"/>
      <c r="O28" s="8" t="s">
        <v>37</v>
      </c>
    </row>
    <row r="29" spans="1:15">
      <c r="A29" s="4">
        <v>21</v>
      </c>
      <c r="B29" s="5" t="s">
        <v>7</v>
      </c>
      <c r="C29" s="6">
        <f t="shared" si="1"/>
        <v>12000</v>
      </c>
      <c r="D29" s="6">
        <f t="shared" si="1"/>
        <v>12000</v>
      </c>
      <c r="E29" s="6">
        <f t="shared" si="1"/>
        <v>0</v>
      </c>
      <c r="F29" s="6">
        <f t="shared" si="2"/>
        <v>3000</v>
      </c>
      <c r="G29" s="6">
        <v>3000</v>
      </c>
      <c r="H29" s="6">
        <v>0</v>
      </c>
      <c r="I29" s="6">
        <f t="shared" si="3"/>
        <v>9000</v>
      </c>
      <c r="J29" s="6">
        <v>9000</v>
      </c>
      <c r="K29" s="6">
        <v>0</v>
      </c>
      <c r="L29" s="6">
        <f t="shared" si="4"/>
        <v>0</v>
      </c>
      <c r="M29" s="6"/>
      <c r="N29" s="6"/>
      <c r="O29" s="8" t="s">
        <v>38</v>
      </c>
    </row>
    <row r="30" spans="1:15">
      <c r="A30" s="4">
        <v>22</v>
      </c>
      <c r="B30" s="5" t="s">
        <v>38</v>
      </c>
      <c r="C30" s="6">
        <f t="shared" si="1"/>
        <v>78557</v>
      </c>
      <c r="D30" s="6">
        <f t="shared" si="1"/>
        <v>78557</v>
      </c>
      <c r="E30" s="6">
        <f t="shared" si="1"/>
        <v>0</v>
      </c>
      <c r="F30" s="6">
        <f t="shared" si="2"/>
        <v>0</v>
      </c>
      <c r="G30" s="6"/>
      <c r="H30" s="6"/>
      <c r="I30" s="6">
        <f t="shared" si="3"/>
        <v>78557</v>
      </c>
      <c r="J30" s="6">
        <v>78557</v>
      </c>
      <c r="K30" s="6">
        <v>0</v>
      </c>
      <c r="L30" s="6">
        <f t="shared" si="4"/>
        <v>0</v>
      </c>
      <c r="M30" s="6"/>
      <c r="N30" s="6"/>
      <c r="O30" s="8" t="s">
        <v>4</v>
      </c>
    </row>
    <row r="31" spans="1:15">
      <c r="A31" s="4">
        <v>23</v>
      </c>
      <c r="B31" s="5" t="s">
        <v>4</v>
      </c>
      <c r="C31" s="6">
        <f t="shared" si="1"/>
        <v>15000</v>
      </c>
      <c r="D31" s="6">
        <f t="shared" si="1"/>
        <v>15000</v>
      </c>
      <c r="E31" s="6">
        <f t="shared" si="1"/>
        <v>0</v>
      </c>
      <c r="F31" s="6">
        <f t="shared" si="2"/>
        <v>0</v>
      </c>
      <c r="G31" s="6"/>
      <c r="H31" s="6"/>
      <c r="I31" s="6">
        <f t="shared" si="3"/>
        <v>15000</v>
      </c>
      <c r="J31" s="6">
        <v>15000</v>
      </c>
      <c r="K31" s="6">
        <v>0</v>
      </c>
      <c r="L31" s="6">
        <f t="shared" si="4"/>
        <v>0</v>
      </c>
      <c r="M31" s="6"/>
      <c r="N31" s="6"/>
      <c r="O31" s="8" t="s">
        <v>13</v>
      </c>
    </row>
    <row r="32" spans="1:15">
      <c r="A32" s="4">
        <v>24</v>
      </c>
      <c r="B32" s="5" t="s">
        <v>13</v>
      </c>
      <c r="C32" s="6">
        <f t="shared" si="1"/>
        <v>3850</v>
      </c>
      <c r="D32" s="6">
        <f t="shared" si="1"/>
        <v>3500</v>
      </c>
      <c r="E32" s="6">
        <f t="shared" si="1"/>
        <v>350</v>
      </c>
      <c r="F32" s="6">
        <f t="shared" si="2"/>
        <v>0</v>
      </c>
      <c r="G32" s="6"/>
      <c r="H32" s="6"/>
      <c r="I32" s="6">
        <f t="shared" si="3"/>
        <v>0</v>
      </c>
      <c r="J32" s="6"/>
      <c r="K32" s="6"/>
      <c r="L32" s="6">
        <f t="shared" si="4"/>
        <v>3850</v>
      </c>
      <c r="M32" s="6">
        <v>3500</v>
      </c>
      <c r="N32" s="6">
        <v>350</v>
      </c>
    </row>
  </sheetData>
  <mergeCells count="18">
    <mergeCell ref="C5:E5"/>
    <mergeCell ref="F5:H5"/>
    <mergeCell ref="I5:K5"/>
    <mergeCell ref="L5:N5"/>
    <mergeCell ref="C6:C7"/>
    <mergeCell ref="D6:E6"/>
    <mergeCell ref="A1:N1"/>
    <mergeCell ref="A2:N2"/>
    <mergeCell ref="F6:F7"/>
    <mergeCell ref="G6:H6"/>
    <mergeCell ref="I6:I7"/>
    <mergeCell ref="J6:K6"/>
    <mergeCell ref="L6:L7"/>
    <mergeCell ref="M6:N6"/>
    <mergeCell ref="A3:N3"/>
    <mergeCell ref="L4:N4"/>
    <mergeCell ref="A5:A7"/>
    <mergeCell ref="B5:B7"/>
  </mergeCells>
  <conditionalFormatting sqref="A2:A3">
    <cfRule type="expression" dxfId="12" priority="1">
      <formula>CELL("row")=ROW()</formula>
    </cfRule>
  </conditionalFormatting>
  <conditionalFormatting sqref="A5:C5">
    <cfRule type="expression" dxfId="11" priority="3">
      <formula>CELL("row")=ROW()</formula>
    </cfRule>
  </conditionalFormatting>
  <conditionalFormatting sqref="A8:N32">
    <cfRule type="expression" dxfId="10" priority="7">
      <formula>CELL("row")=ROW()</formula>
    </cfRule>
  </conditionalFormatting>
  <conditionalFormatting sqref="B9:B32">
    <cfRule type="duplicateValues" dxfId="9" priority="15"/>
  </conditionalFormatting>
  <conditionalFormatting sqref="B23:B32">
    <cfRule type="duplicateValues" dxfId="8" priority="14"/>
  </conditionalFormatting>
  <conditionalFormatting sqref="B24:B30 B8:B22 B4:B5">
    <cfRule type="duplicateValues" dxfId="7" priority="13"/>
  </conditionalFormatting>
  <conditionalFormatting sqref="C6:D6 D7:E7">
    <cfRule type="expression" dxfId="6" priority="4">
      <formula>CELL("row")=ROW()</formula>
    </cfRule>
  </conditionalFormatting>
  <conditionalFormatting sqref="F5">
    <cfRule type="expression" dxfId="5" priority="11">
      <formula>CELL("row")=ROW()</formula>
    </cfRule>
  </conditionalFormatting>
  <conditionalFormatting sqref="F6:G6 G7:H7">
    <cfRule type="expression" dxfId="4" priority="12">
      <formula>CELL("row")=ROW()</formula>
    </cfRule>
  </conditionalFormatting>
  <conditionalFormatting sqref="I5">
    <cfRule type="expression" dxfId="3" priority="8">
      <formula>CELL("row")=ROW()</formula>
    </cfRule>
  </conditionalFormatting>
  <conditionalFormatting sqref="I6:J6 J7:K7">
    <cfRule type="expression" dxfId="2" priority="9">
      <formula>CELL("row")=ROW()</formula>
    </cfRule>
  </conditionalFormatting>
  <conditionalFormatting sqref="L5">
    <cfRule type="expression" dxfId="1" priority="5">
      <formula>CELL("row")=ROW()</formula>
    </cfRule>
  </conditionalFormatting>
  <conditionalFormatting sqref="L6:M6 M7:N7">
    <cfRule type="expression" dxfId="0" priority="6">
      <formula>CELL("row")=ROW()</formula>
    </cfRule>
  </conditionalFormatting>
  <pageMargins left="0.7" right="0.25" top="0.75" bottom="0.75" header="0.3" footer="0.3"/>
  <pageSetup scale="8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1"/>
  <sheetViews>
    <sheetView tabSelected="1" workbookViewId="0">
      <selection activeCell="C5" sqref="C5:E5"/>
    </sheetView>
  </sheetViews>
  <sheetFormatPr defaultRowHeight="14"/>
  <cols>
    <col min="1" max="1" width="10.25" style="19" customWidth="1"/>
    <col min="2" max="2" width="74.25" style="16" customWidth="1"/>
    <col min="3" max="3" width="15.58203125" style="16" customWidth="1"/>
    <col min="4" max="4" width="18.1640625" style="16" customWidth="1"/>
    <col min="5" max="5" width="17" style="16" customWidth="1"/>
    <col min="6" max="6" width="26.75" style="16" customWidth="1"/>
    <col min="7" max="7" width="14" style="16" customWidth="1"/>
    <col min="8" max="8" width="14.25" style="16" customWidth="1"/>
    <col min="9" max="9" width="17" style="16" customWidth="1"/>
    <col min="10" max="10" width="16.25" style="16" customWidth="1"/>
    <col min="11" max="244" width="9.1640625" style="16"/>
    <col min="245" max="245" width="5.4140625" style="16" customWidth="1"/>
    <col min="246" max="246" width="57.4140625" style="16" customWidth="1"/>
    <col min="247" max="247" width="13.75" style="16" customWidth="1"/>
    <col min="248" max="248" width="7.1640625" style="16" customWidth="1"/>
    <col min="249" max="249" width="11.75" style="16" customWidth="1"/>
    <col min="250" max="250" width="19.25" style="16" customWidth="1"/>
    <col min="251" max="251" width="34.25" style="16" customWidth="1"/>
    <col min="252" max="252" width="15" style="16" customWidth="1"/>
    <col min="253" max="253" width="33.4140625" style="16" customWidth="1"/>
    <col min="254" max="255" width="9.1640625" style="16"/>
    <col min="256" max="257" width="9.25" style="16" bestFit="1" customWidth="1"/>
    <col min="258" max="500" width="9.1640625" style="16"/>
    <col min="501" max="501" width="5.4140625" style="16" customWidth="1"/>
    <col min="502" max="502" width="57.4140625" style="16" customWidth="1"/>
    <col min="503" max="503" width="13.75" style="16" customWidth="1"/>
    <col min="504" max="504" width="7.1640625" style="16" customWidth="1"/>
    <col min="505" max="505" width="11.75" style="16" customWidth="1"/>
    <col min="506" max="506" width="19.25" style="16" customWidth="1"/>
    <col min="507" max="507" width="34.25" style="16" customWidth="1"/>
    <col min="508" max="508" width="15" style="16" customWidth="1"/>
    <col min="509" max="509" width="33.4140625" style="16" customWidth="1"/>
    <col min="510" max="511" width="9.1640625" style="16"/>
    <col min="512" max="513" width="9.25" style="16" bestFit="1" customWidth="1"/>
    <col min="514" max="756" width="9.1640625" style="16"/>
    <col min="757" max="757" width="5.4140625" style="16" customWidth="1"/>
    <col min="758" max="758" width="57.4140625" style="16" customWidth="1"/>
    <col min="759" max="759" width="13.75" style="16" customWidth="1"/>
    <col min="760" max="760" width="7.1640625" style="16" customWidth="1"/>
    <col min="761" max="761" width="11.75" style="16" customWidth="1"/>
    <col min="762" max="762" width="19.25" style="16" customWidth="1"/>
    <col min="763" max="763" width="34.25" style="16" customWidth="1"/>
    <col min="764" max="764" width="15" style="16" customWidth="1"/>
    <col min="765" max="765" width="33.4140625" style="16" customWidth="1"/>
    <col min="766" max="767" width="9.1640625" style="16"/>
    <col min="768" max="769" width="9.25" style="16" bestFit="1" customWidth="1"/>
    <col min="770" max="1012" width="9.1640625" style="16"/>
    <col min="1013" max="1013" width="5.4140625" style="16" customWidth="1"/>
    <col min="1014" max="1014" width="57.4140625" style="16" customWidth="1"/>
    <col min="1015" max="1015" width="13.75" style="16" customWidth="1"/>
    <col min="1016" max="1016" width="7.1640625" style="16" customWidth="1"/>
    <col min="1017" max="1017" width="11.75" style="16" customWidth="1"/>
    <col min="1018" max="1018" width="19.25" style="16" customWidth="1"/>
    <col min="1019" max="1019" width="34.25" style="16" customWidth="1"/>
    <col min="1020" max="1020" width="15" style="16" customWidth="1"/>
    <col min="1021" max="1021" width="33.4140625" style="16" customWidth="1"/>
    <col min="1022" max="1023" width="9.1640625" style="16"/>
    <col min="1024" max="1025" width="9.25" style="16" bestFit="1" customWidth="1"/>
    <col min="1026" max="1268" width="9.1640625" style="16"/>
    <col min="1269" max="1269" width="5.4140625" style="16" customWidth="1"/>
    <col min="1270" max="1270" width="57.4140625" style="16" customWidth="1"/>
    <col min="1271" max="1271" width="13.75" style="16" customWidth="1"/>
    <col min="1272" max="1272" width="7.1640625" style="16" customWidth="1"/>
    <col min="1273" max="1273" width="11.75" style="16" customWidth="1"/>
    <col min="1274" max="1274" width="19.25" style="16" customWidth="1"/>
    <col min="1275" max="1275" width="34.25" style="16" customWidth="1"/>
    <col min="1276" max="1276" width="15" style="16" customWidth="1"/>
    <col min="1277" max="1277" width="33.4140625" style="16" customWidth="1"/>
    <col min="1278" max="1279" width="9.1640625" style="16"/>
    <col min="1280" max="1281" width="9.25" style="16" bestFit="1" customWidth="1"/>
    <col min="1282" max="1524" width="9.1640625" style="16"/>
    <col min="1525" max="1525" width="5.4140625" style="16" customWidth="1"/>
    <col min="1526" max="1526" width="57.4140625" style="16" customWidth="1"/>
    <col min="1527" max="1527" width="13.75" style="16" customWidth="1"/>
    <col min="1528" max="1528" width="7.1640625" style="16" customWidth="1"/>
    <col min="1529" max="1529" width="11.75" style="16" customWidth="1"/>
    <col min="1530" max="1530" width="19.25" style="16" customWidth="1"/>
    <col min="1531" max="1531" width="34.25" style="16" customWidth="1"/>
    <col min="1532" max="1532" width="15" style="16" customWidth="1"/>
    <col min="1533" max="1533" width="33.4140625" style="16" customWidth="1"/>
    <col min="1534" max="1535" width="9.1640625" style="16"/>
    <col min="1536" max="1537" width="9.25" style="16" bestFit="1" customWidth="1"/>
    <col min="1538" max="1780" width="9.1640625" style="16"/>
    <col min="1781" max="1781" width="5.4140625" style="16" customWidth="1"/>
    <col min="1782" max="1782" width="57.4140625" style="16" customWidth="1"/>
    <col min="1783" max="1783" width="13.75" style="16" customWidth="1"/>
    <col min="1784" max="1784" width="7.1640625" style="16" customWidth="1"/>
    <col min="1785" max="1785" width="11.75" style="16" customWidth="1"/>
    <col min="1786" max="1786" width="19.25" style="16" customWidth="1"/>
    <col min="1787" max="1787" width="34.25" style="16" customWidth="1"/>
    <col min="1788" max="1788" width="15" style="16" customWidth="1"/>
    <col min="1789" max="1789" width="33.4140625" style="16" customWidth="1"/>
    <col min="1790" max="1791" width="9.1640625" style="16"/>
    <col min="1792" max="1793" width="9.25" style="16" bestFit="1" customWidth="1"/>
    <col min="1794" max="2036" width="9.1640625" style="16"/>
    <col min="2037" max="2037" width="5.4140625" style="16" customWidth="1"/>
    <col min="2038" max="2038" width="57.4140625" style="16" customWidth="1"/>
    <col min="2039" max="2039" width="13.75" style="16" customWidth="1"/>
    <col min="2040" max="2040" width="7.1640625" style="16" customWidth="1"/>
    <col min="2041" max="2041" width="11.75" style="16" customWidth="1"/>
    <col min="2042" max="2042" width="19.25" style="16" customWidth="1"/>
    <col min="2043" max="2043" width="34.25" style="16" customWidth="1"/>
    <col min="2044" max="2044" width="15" style="16" customWidth="1"/>
    <col min="2045" max="2045" width="33.4140625" style="16" customWidth="1"/>
    <col min="2046" max="2047" width="9.1640625" style="16"/>
    <col min="2048" max="2049" width="9.25" style="16" bestFit="1" customWidth="1"/>
    <col min="2050" max="2292" width="9.1640625" style="16"/>
    <col min="2293" max="2293" width="5.4140625" style="16" customWidth="1"/>
    <col min="2294" max="2294" width="57.4140625" style="16" customWidth="1"/>
    <col min="2295" max="2295" width="13.75" style="16" customWidth="1"/>
    <col min="2296" max="2296" width="7.1640625" style="16" customWidth="1"/>
    <col min="2297" max="2297" width="11.75" style="16" customWidth="1"/>
    <col min="2298" max="2298" width="19.25" style="16" customWidth="1"/>
    <col min="2299" max="2299" width="34.25" style="16" customWidth="1"/>
    <col min="2300" max="2300" width="15" style="16" customWidth="1"/>
    <col min="2301" max="2301" width="33.4140625" style="16" customWidth="1"/>
    <col min="2302" max="2303" width="9.1640625" style="16"/>
    <col min="2304" max="2305" width="9.25" style="16" bestFit="1" customWidth="1"/>
    <col min="2306" max="2548" width="9.1640625" style="16"/>
    <col min="2549" max="2549" width="5.4140625" style="16" customWidth="1"/>
    <col min="2550" max="2550" width="57.4140625" style="16" customWidth="1"/>
    <col min="2551" max="2551" width="13.75" style="16" customWidth="1"/>
    <col min="2552" max="2552" width="7.1640625" style="16" customWidth="1"/>
    <col min="2553" max="2553" width="11.75" style="16" customWidth="1"/>
    <col min="2554" max="2554" width="19.25" style="16" customWidth="1"/>
    <col min="2555" max="2555" width="34.25" style="16" customWidth="1"/>
    <col min="2556" max="2556" width="15" style="16" customWidth="1"/>
    <col min="2557" max="2557" width="33.4140625" style="16" customWidth="1"/>
    <col min="2558" max="2559" width="9.1640625" style="16"/>
    <col min="2560" max="2561" width="9.25" style="16" bestFit="1" customWidth="1"/>
    <col min="2562" max="2804" width="9.1640625" style="16"/>
    <col min="2805" max="2805" width="5.4140625" style="16" customWidth="1"/>
    <col min="2806" max="2806" width="57.4140625" style="16" customWidth="1"/>
    <col min="2807" max="2807" width="13.75" style="16" customWidth="1"/>
    <col min="2808" max="2808" width="7.1640625" style="16" customWidth="1"/>
    <col min="2809" max="2809" width="11.75" style="16" customWidth="1"/>
    <col min="2810" max="2810" width="19.25" style="16" customWidth="1"/>
    <col min="2811" max="2811" width="34.25" style="16" customWidth="1"/>
    <col min="2812" max="2812" width="15" style="16" customWidth="1"/>
    <col min="2813" max="2813" width="33.4140625" style="16" customWidth="1"/>
    <col min="2814" max="2815" width="9.1640625" style="16"/>
    <col min="2816" max="2817" width="9.25" style="16" bestFit="1" customWidth="1"/>
    <col min="2818" max="3060" width="9.1640625" style="16"/>
    <col min="3061" max="3061" width="5.4140625" style="16" customWidth="1"/>
    <col min="3062" max="3062" width="57.4140625" style="16" customWidth="1"/>
    <col min="3063" max="3063" width="13.75" style="16" customWidth="1"/>
    <col min="3064" max="3064" width="7.1640625" style="16" customWidth="1"/>
    <col min="3065" max="3065" width="11.75" style="16" customWidth="1"/>
    <col min="3066" max="3066" width="19.25" style="16" customWidth="1"/>
    <col min="3067" max="3067" width="34.25" style="16" customWidth="1"/>
    <col min="3068" max="3068" width="15" style="16" customWidth="1"/>
    <col min="3069" max="3069" width="33.4140625" style="16" customWidth="1"/>
    <col min="3070" max="3071" width="9.1640625" style="16"/>
    <col min="3072" max="3073" width="9.25" style="16" bestFit="1" customWidth="1"/>
    <col min="3074" max="3316" width="9.1640625" style="16"/>
    <col min="3317" max="3317" width="5.4140625" style="16" customWidth="1"/>
    <col min="3318" max="3318" width="57.4140625" style="16" customWidth="1"/>
    <col min="3319" max="3319" width="13.75" style="16" customWidth="1"/>
    <col min="3320" max="3320" width="7.1640625" style="16" customWidth="1"/>
    <col min="3321" max="3321" width="11.75" style="16" customWidth="1"/>
    <col min="3322" max="3322" width="19.25" style="16" customWidth="1"/>
    <col min="3323" max="3323" width="34.25" style="16" customWidth="1"/>
    <col min="3324" max="3324" width="15" style="16" customWidth="1"/>
    <col min="3325" max="3325" width="33.4140625" style="16" customWidth="1"/>
    <col min="3326" max="3327" width="9.1640625" style="16"/>
    <col min="3328" max="3329" width="9.25" style="16" bestFit="1" customWidth="1"/>
    <col min="3330" max="3572" width="9.1640625" style="16"/>
    <col min="3573" max="3573" width="5.4140625" style="16" customWidth="1"/>
    <col min="3574" max="3574" width="57.4140625" style="16" customWidth="1"/>
    <col min="3575" max="3575" width="13.75" style="16" customWidth="1"/>
    <col min="3576" max="3576" width="7.1640625" style="16" customWidth="1"/>
    <col min="3577" max="3577" width="11.75" style="16" customWidth="1"/>
    <col min="3578" max="3578" width="19.25" style="16" customWidth="1"/>
    <col min="3579" max="3579" width="34.25" style="16" customWidth="1"/>
    <col min="3580" max="3580" width="15" style="16" customWidth="1"/>
    <col min="3581" max="3581" width="33.4140625" style="16" customWidth="1"/>
    <col min="3582" max="3583" width="9.1640625" style="16"/>
    <col min="3584" max="3585" width="9.25" style="16" bestFit="1" customWidth="1"/>
    <col min="3586" max="3828" width="9.1640625" style="16"/>
    <col min="3829" max="3829" width="5.4140625" style="16" customWidth="1"/>
    <col min="3830" max="3830" width="57.4140625" style="16" customWidth="1"/>
    <col min="3831" max="3831" width="13.75" style="16" customWidth="1"/>
    <col min="3832" max="3832" width="7.1640625" style="16" customWidth="1"/>
    <col min="3833" max="3833" width="11.75" style="16" customWidth="1"/>
    <col min="3834" max="3834" width="19.25" style="16" customWidth="1"/>
    <col min="3835" max="3835" width="34.25" style="16" customWidth="1"/>
    <col min="3836" max="3836" width="15" style="16" customWidth="1"/>
    <col min="3837" max="3837" width="33.4140625" style="16" customWidth="1"/>
    <col min="3838" max="3839" width="9.1640625" style="16"/>
    <col min="3840" max="3841" width="9.25" style="16" bestFit="1" customWidth="1"/>
    <col min="3842" max="4084" width="9.1640625" style="16"/>
    <col min="4085" max="4085" width="5.4140625" style="16" customWidth="1"/>
    <col min="4086" max="4086" width="57.4140625" style="16" customWidth="1"/>
    <col min="4087" max="4087" width="13.75" style="16" customWidth="1"/>
    <col min="4088" max="4088" width="7.1640625" style="16" customWidth="1"/>
    <col min="4089" max="4089" width="11.75" style="16" customWidth="1"/>
    <col min="4090" max="4090" width="19.25" style="16" customWidth="1"/>
    <col min="4091" max="4091" width="34.25" style="16" customWidth="1"/>
    <col min="4092" max="4092" width="15" style="16" customWidth="1"/>
    <col min="4093" max="4093" width="33.4140625" style="16" customWidth="1"/>
    <col min="4094" max="4095" width="9.1640625" style="16"/>
    <col min="4096" max="4097" width="9.25" style="16" bestFit="1" customWidth="1"/>
    <col min="4098" max="4340" width="9.1640625" style="16"/>
    <col min="4341" max="4341" width="5.4140625" style="16" customWidth="1"/>
    <col min="4342" max="4342" width="57.4140625" style="16" customWidth="1"/>
    <col min="4343" max="4343" width="13.75" style="16" customWidth="1"/>
    <col min="4344" max="4344" width="7.1640625" style="16" customWidth="1"/>
    <col min="4345" max="4345" width="11.75" style="16" customWidth="1"/>
    <col min="4346" max="4346" width="19.25" style="16" customWidth="1"/>
    <col min="4347" max="4347" width="34.25" style="16" customWidth="1"/>
    <col min="4348" max="4348" width="15" style="16" customWidth="1"/>
    <col min="4349" max="4349" width="33.4140625" style="16" customWidth="1"/>
    <col min="4350" max="4351" width="9.1640625" style="16"/>
    <col min="4352" max="4353" width="9.25" style="16" bestFit="1" customWidth="1"/>
    <col min="4354" max="4596" width="9.1640625" style="16"/>
    <col min="4597" max="4597" width="5.4140625" style="16" customWidth="1"/>
    <col min="4598" max="4598" width="57.4140625" style="16" customWidth="1"/>
    <col min="4599" max="4599" width="13.75" style="16" customWidth="1"/>
    <col min="4600" max="4600" width="7.1640625" style="16" customWidth="1"/>
    <col min="4601" max="4601" width="11.75" style="16" customWidth="1"/>
    <col min="4602" max="4602" width="19.25" style="16" customWidth="1"/>
    <col min="4603" max="4603" width="34.25" style="16" customWidth="1"/>
    <col min="4604" max="4604" width="15" style="16" customWidth="1"/>
    <col min="4605" max="4605" width="33.4140625" style="16" customWidth="1"/>
    <col min="4606" max="4607" width="9.1640625" style="16"/>
    <col min="4608" max="4609" width="9.25" style="16" bestFit="1" customWidth="1"/>
    <col min="4610" max="4852" width="9.1640625" style="16"/>
    <col min="4853" max="4853" width="5.4140625" style="16" customWidth="1"/>
    <col min="4854" max="4854" width="57.4140625" style="16" customWidth="1"/>
    <col min="4855" max="4855" width="13.75" style="16" customWidth="1"/>
    <col min="4856" max="4856" width="7.1640625" style="16" customWidth="1"/>
    <col min="4857" max="4857" width="11.75" style="16" customWidth="1"/>
    <col min="4858" max="4858" width="19.25" style="16" customWidth="1"/>
    <col min="4859" max="4859" width="34.25" style="16" customWidth="1"/>
    <col min="4860" max="4860" width="15" style="16" customWidth="1"/>
    <col min="4861" max="4861" width="33.4140625" style="16" customWidth="1"/>
    <col min="4862" max="4863" width="9.1640625" style="16"/>
    <col min="4864" max="4865" width="9.25" style="16" bestFit="1" customWidth="1"/>
    <col min="4866" max="5108" width="9.1640625" style="16"/>
    <col min="5109" max="5109" width="5.4140625" style="16" customWidth="1"/>
    <col min="5110" max="5110" width="57.4140625" style="16" customWidth="1"/>
    <col min="5111" max="5111" width="13.75" style="16" customWidth="1"/>
    <col min="5112" max="5112" width="7.1640625" style="16" customWidth="1"/>
    <col min="5113" max="5113" width="11.75" style="16" customWidth="1"/>
    <col min="5114" max="5114" width="19.25" style="16" customWidth="1"/>
    <col min="5115" max="5115" width="34.25" style="16" customWidth="1"/>
    <col min="5116" max="5116" width="15" style="16" customWidth="1"/>
    <col min="5117" max="5117" width="33.4140625" style="16" customWidth="1"/>
    <col min="5118" max="5119" width="9.1640625" style="16"/>
    <col min="5120" max="5121" width="9.25" style="16" bestFit="1" customWidth="1"/>
    <col min="5122" max="5364" width="9.1640625" style="16"/>
    <col min="5365" max="5365" width="5.4140625" style="16" customWidth="1"/>
    <col min="5366" max="5366" width="57.4140625" style="16" customWidth="1"/>
    <col min="5367" max="5367" width="13.75" style="16" customWidth="1"/>
    <col min="5368" max="5368" width="7.1640625" style="16" customWidth="1"/>
    <col min="5369" max="5369" width="11.75" style="16" customWidth="1"/>
    <col min="5370" max="5370" width="19.25" style="16" customWidth="1"/>
    <col min="5371" max="5371" width="34.25" style="16" customWidth="1"/>
    <col min="5372" max="5372" width="15" style="16" customWidth="1"/>
    <col min="5373" max="5373" width="33.4140625" style="16" customWidth="1"/>
    <col min="5374" max="5375" width="9.1640625" style="16"/>
    <col min="5376" max="5377" width="9.25" style="16" bestFit="1" customWidth="1"/>
    <col min="5378" max="5620" width="9.1640625" style="16"/>
    <col min="5621" max="5621" width="5.4140625" style="16" customWidth="1"/>
    <col min="5622" max="5622" width="57.4140625" style="16" customWidth="1"/>
    <col min="5623" max="5623" width="13.75" style="16" customWidth="1"/>
    <col min="5624" max="5624" width="7.1640625" style="16" customWidth="1"/>
    <col min="5625" max="5625" width="11.75" style="16" customWidth="1"/>
    <col min="5626" max="5626" width="19.25" style="16" customWidth="1"/>
    <col min="5627" max="5627" width="34.25" style="16" customWidth="1"/>
    <col min="5628" max="5628" width="15" style="16" customWidth="1"/>
    <col min="5629" max="5629" width="33.4140625" style="16" customWidth="1"/>
    <col min="5630" max="5631" width="9.1640625" style="16"/>
    <col min="5632" max="5633" width="9.25" style="16" bestFit="1" customWidth="1"/>
    <col min="5634" max="5876" width="9.1640625" style="16"/>
    <col min="5877" max="5877" width="5.4140625" style="16" customWidth="1"/>
    <col min="5878" max="5878" width="57.4140625" style="16" customWidth="1"/>
    <col min="5879" max="5879" width="13.75" style="16" customWidth="1"/>
    <col min="5880" max="5880" width="7.1640625" style="16" customWidth="1"/>
    <col min="5881" max="5881" width="11.75" style="16" customWidth="1"/>
    <col min="5882" max="5882" width="19.25" style="16" customWidth="1"/>
    <col min="5883" max="5883" width="34.25" style="16" customWidth="1"/>
    <col min="5884" max="5884" width="15" style="16" customWidth="1"/>
    <col min="5885" max="5885" width="33.4140625" style="16" customWidth="1"/>
    <col min="5886" max="5887" width="9.1640625" style="16"/>
    <col min="5888" max="5889" width="9.25" style="16" bestFit="1" customWidth="1"/>
    <col min="5890" max="6132" width="9.1640625" style="16"/>
    <col min="6133" max="6133" width="5.4140625" style="16" customWidth="1"/>
    <col min="6134" max="6134" width="57.4140625" style="16" customWidth="1"/>
    <col min="6135" max="6135" width="13.75" style="16" customWidth="1"/>
    <col min="6136" max="6136" width="7.1640625" style="16" customWidth="1"/>
    <col min="6137" max="6137" width="11.75" style="16" customWidth="1"/>
    <col min="6138" max="6138" width="19.25" style="16" customWidth="1"/>
    <col min="6139" max="6139" width="34.25" style="16" customWidth="1"/>
    <col min="6140" max="6140" width="15" style="16" customWidth="1"/>
    <col min="6141" max="6141" width="33.4140625" style="16" customWidth="1"/>
    <col min="6142" max="6143" width="9.1640625" style="16"/>
    <col min="6144" max="6145" width="9.25" style="16" bestFit="1" customWidth="1"/>
    <col min="6146" max="6388" width="9.1640625" style="16"/>
    <col min="6389" max="6389" width="5.4140625" style="16" customWidth="1"/>
    <col min="6390" max="6390" width="57.4140625" style="16" customWidth="1"/>
    <col min="6391" max="6391" width="13.75" style="16" customWidth="1"/>
    <col min="6392" max="6392" width="7.1640625" style="16" customWidth="1"/>
    <col min="6393" max="6393" width="11.75" style="16" customWidth="1"/>
    <col min="6394" max="6394" width="19.25" style="16" customWidth="1"/>
    <col min="6395" max="6395" width="34.25" style="16" customWidth="1"/>
    <col min="6396" max="6396" width="15" style="16" customWidth="1"/>
    <col min="6397" max="6397" width="33.4140625" style="16" customWidth="1"/>
    <col min="6398" max="6399" width="9.1640625" style="16"/>
    <col min="6400" max="6401" width="9.25" style="16" bestFit="1" customWidth="1"/>
    <col min="6402" max="6644" width="9.1640625" style="16"/>
    <col min="6645" max="6645" width="5.4140625" style="16" customWidth="1"/>
    <col min="6646" max="6646" width="57.4140625" style="16" customWidth="1"/>
    <col min="6647" max="6647" width="13.75" style="16" customWidth="1"/>
    <col min="6648" max="6648" width="7.1640625" style="16" customWidth="1"/>
    <col min="6649" max="6649" width="11.75" style="16" customWidth="1"/>
    <col min="6650" max="6650" width="19.25" style="16" customWidth="1"/>
    <col min="6651" max="6651" width="34.25" style="16" customWidth="1"/>
    <col min="6652" max="6652" width="15" style="16" customWidth="1"/>
    <col min="6653" max="6653" width="33.4140625" style="16" customWidth="1"/>
    <col min="6654" max="6655" width="9.1640625" style="16"/>
    <col min="6656" max="6657" width="9.25" style="16" bestFit="1" customWidth="1"/>
    <col min="6658" max="6900" width="9.1640625" style="16"/>
    <col min="6901" max="6901" width="5.4140625" style="16" customWidth="1"/>
    <col min="6902" max="6902" width="57.4140625" style="16" customWidth="1"/>
    <col min="6903" max="6903" width="13.75" style="16" customWidth="1"/>
    <col min="6904" max="6904" width="7.1640625" style="16" customWidth="1"/>
    <col min="6905" max="6905" width="11.75" style="16" customWidth="1"/>
    <col min="6906" max="6906" width="19.25" style="16" customWidth="1"/>
    <col min="6907" max="6907" width="34.25" style="16" customWidth="1"/>
    <col min="6908" max="6908" width="15" style="16" customWidth="1"/>
    <col min="6909" max="6909" width="33.4140625" style="16" customWidth="1"/>
    <col min="6910" max="6911" width="9.1640625" style="16"/>
    <col min="6912" max="6913" width="9.25" style="16" bestFit="1" customWidth="1"/>
    <col min="6914" max="7156" width="9.1640625" style="16"/>
    <col min="7157" max="7157" width="5.4140625" style="16" customWidth="1"/>
    <col min="7158" max="7158" width="57.4140625" style="16" customWidth="1"/>
    <col min="7159" max="7159" width="13.75" style="16" customWidth="1"/>
    <col min="7160" max="7160" width="7.1640625" style="16" customWidth="1"/>
    <col min="7161" max="7161" width="11.75" style="16" customWidth="1"/>
    <col min="7162" max="7162" width="19.25" style="16" customWidth="1"/>
    <col min="7163" max="7163" width="34.25" style="16" customWidth="1"/>
    <col min="7164" max="7164" width="15" style="16" customWidth="1"/>
    <col min="7165" max="7165" width="33.4140625" style="16" customWidth="1"/>
    <col min="7166" max="7167" width="9.1640625" style="16"/>
    <col min="7168" max="7169" width="9.25" style="16" bestFit="1" customWidth="1"/>
    <col min="7170" max="7412" width="9.1640625" style="16"/>
    <col min="7413" max="7413" width="5.4140625" style="16" customWidth="1"/>
    <col min="7414" max="7414" width="57.4140625" style="16" customWidth="1"/>
    <col min="7415" max="7415" width="13.75" style="16" customWidth="1"/>
    <col min="7416" max="7416" width="7.1640625" style="16" customWidth="1"/>
    <col min="7417" max="7417" width="11.75" style="16" customWidth="1"/>
    <col min="7418" max="7418" width="19.25" style="16" customWidth="1"/>
    <col min="7419" max="7419" width="34.25" style="16" customWidth="1"/>
    <col min="7420" max="7420" width="15" style="16" customWidth="1"/>
    <col min="7421" max="7421" width="33.4140625" style="16" customWidth="1"/>
    <col min="7422" max="7423" width="9.1640625" style="16"/>
    <col min="7424" max="7425" width="9.25" style="16" bestFit="1" customWidth="1"/>
    <col min="7426" max="7668" width="9.1640625" style="16"/>
    <col min="7669" max="7669" width="5.4140625" style="16" customWidth="1"/>
    <col min="7670" max="7670" width="57.4140625" style="16" customWidth="1"/>
    <col min="7671" max="7671" width="13.75" style="16" customWidth="1"/>
    <col min="7672" max="7672" width="7.1640625" style="16" customWidth="1"/>
    <col min="7673" max="7673" width="11.75" style="16" customWidth="1"/>
    <col min="7674" max="7674" width="19.25" style="16" customWidth="1"/>
    <col min="7675" max="7675" width="34.25" style="16" customWidth="1"/>
    <col min="7676" max="7676" width="15" style="16" customWidth="1"/>
    <col min="7677" max="7677" width="33.4140625" style="16" customWidth="1"/>
    <col min="7678" max="7679" width="9.1640625" style="16"/>
    <col min="7680" max="7681" width="9.25" style="16" bestFit="1" customWidth="1"/>
    <col min="7682" max="7924" width="9.1640625" style="16"/>
    <col min="7925" max="7925" width="5.4140625" style="16" customWidth="1"/>
    <col min="7926" max="7926" width="57.4140625" style="16" customWidth="1"/>
    <col min="7927" max="7927" width="13.75" style="16" customWidth="1"/>
    <col min="7928" max="7928" width="7.1640625" style="16" customWidth="1"/>
    <col min="7929" max="7929" width="11.75" style="16" customWidth="1"/>
    <col min="7930" max="7930" width="19.25" style="16" customWidth="1"/>
    <col min="7931" max="7931" width="34.25" style="16" customWidth="1"/>
    <col min="7932" max="7932" width="15" style="16" customWidth="1"/>
    <col min="7933" max="7933" width="33.4140625" style="16" customWidth="1"/>
    <col min="7934" max="7935" width="9.1640625" style="16"/>
    <col min="7936" max="7937" width="9.25" style="16" bestFit="1" customWidth="1"/>
    <col min="7938" max="8180" width="9.1640625" style="16"/>
    <col min="8181" max="8181" width="5.4140625" style="16" customWidth="1"/>
    <col min="8182" max="8182" width="57.4140625" style="16" customWidth="1"/>
    <col min="8183" max="8183" width="13.75" style="16" customWidth="1"/>
    <col min="8184" max="8184" width="7.1640625" style="16" customWidth="1"/>
    <col min="8185" max="8185" width="11.75" style="16" customWidth="1"/>
    <col min="8186" max="8186" width="19.25" style="16" customWidth="1"/>
    <col min="8187" max="8187" width="34.25" style="16" customWidth="1"/>
    <col min="8188" max="8188" width="15" style="16" customWidth="1"/>
    <col min="8189" max="8189" width="33.4140625" style="16" customWidth="1"/>
    <col min="8190" max="8191" width="9.1640625" style="16"/>
    <col min="8192" max="8193" width="9.25" style="16" bestFit="1" customWidth="1"/>
    <col min="8194" max="8436" width="9.1640625" style="16"/>
    <col min="8437" max="8437" width="5.4140625" style="16" customWidth="1"/>
    <col min="8438" max="8438" width="57.4140625" style="16" customWidth="1"/>
    <col min="8439" max="8439" width="13.75" style="16" customWidth="1"/>
    <col min="8440" max="8440" width="7.1640625" style="16" customWidth="1"/>
    <col min="8441" max="8441" width="11.75" style="16" customWidth="1"/>
    <col min="8442" max="8442" width="19.25" style="16" customWidth="1"/>
    <col min="8443" max="8443" width="34.25" style="16" customWidth="1"/>
    <col min="8444" max="8444" width="15" style="16" customWidth="1"/>
    <col min="8445" max="8445" width="33.4140625" style="16" customWidth="1"/>
    <col min="8446" max="8447" width="9.1640625" style="16"/>
    <col min="8448" max="8449" width="9.25" style="16" bestFit="1" customWidth="1"/>
    <col min="8450" max="8692" width="9.1640625" style="16"/>
    <col min="8693" max="8693" width="5.4140625" style="16" customWidth="1"/>
    <col min="8694" max="8694" width="57.4140625" style="16" customWidth="1"/>
    <col min="8695" max="8695" width="13.75" style="16" customWidth="1"/>
    <col min="8696" max="8696" width="7.1640625" style="16" customWidth="1"/>
    <col min="8697" max="8697" width="11.75" style="16" customWidth="1"/>
    <col min="8698" max="8698" width="19.25" style="16" customWidth="1"/>
    <col min="8699" max="8699" width="34.25" style="16" customWidth="1"/>
    <col min="8700" max="8700" width="15" style="16" customWidth="1"/>
    <col min="8701" max="8701" width="33.4140625" style="16" customWidth="1"/>
    <col min="8702" max="8703" width="9.1640625" style="16"/>
    <col min="8704" max="8705" width="9.25" style="16" bestFit="1" customWidth="1"/>
    <col min="8706" max="8948" width="9.1640625" style="16"/>
    <col min="8949" max="8949" width="5.4140625" style="16" customWidth="1"/>
    <col min="8950" max="8950" width="57.4140625" style="16" customWidth="1"/>
    <col min="8951" max="8951" width="13.75" style="16" customWidth="1"/>
    <col min="8952" max="8952" width="7.1640625" style="16" customWidth="1"/>
    <col min="8953" max="8953" width="11.75" style="16" customWidth="1"/>
    <col min="8954" max="8954" width="19.25" style="16" customWidth="1"/>
    <col min="8955" max="8955" width="34.25" style="16" customWidth="1"/>
    <col min="8956" max="8956" width="15" style="16" customWidth="1"/>
    <col min="8957" max="8957" width="33.4140625" style="16" customWidth="1"/>
    <col min="8958" max="8959" width="9.1640625" style="16"/>
    <col min="8960" max="8961" width="9.25" style="16" bestFit="1" customWidth="1"/>
    <col min="8962" max="9204" width="9.1640625" style="16"/>
    <col min="9205" max="9205" width="5.4140625" style="16" customWidth="1"/>
    <col min="9206" max="9206" width="57.4140625" style="16" customWidth="1"/>
    <col min="9207" max="9207" width="13.75" style="16" customWidth="1"/>
    <col min="9208" max="9208" width="7.1640625" style="16" customWidth="1"/>
    <col min="9209" max="9209" width="11.75" style="16" customWidth="1"/>
    <col min="9210" max="9210" width="19.25" style="16" customWidth="1"/>
    <col min="9211" max="9211" width="34.25" style="16" customWidth="1"/>
    <col min="9212" max="9212" width="15" style="16" customWidth="1"/>
    <col min="9213" max="9213" width="33.4140625" style="16" customWidth="1"/>
    <col min="9214" max="9215" width="9.1640625" style="16"/>
    <col min="9216" max="9217" width="9.25" style="16" bestFit="1" customWidth="1"/>
    <col min="9218" max="9460" width="9.1640625" style="16"/>
    <col min="9461" max="9461" width="5.4140625" style="16" customWidth="1"/>
    <col min="9462" max="9462" width="57.4140625" style="16" customWidth="1"/>
    <col min="9463" max="9463" width="13.75" style="16" customWidth="1"/>
    <col min="9464" max="9464" width="7.1640625" style="16" customWidth="1"/>
    <col min="9465" max="9465" width="11.75" style="16" customWidth="1"/>
    <col min="9466" max="9466" width="19.25" style="16" customWidth="1"/>
    <col min="9467" max="9467" width="34.25" style="16" customWidth="1"/>
    <col min="9468" max="9468" width="15" style="16" customWidth="1"/>
    <col min="9469" max="9469" width="33.4140625" style="16" customWidth="1"/>
    <col min="9470" max="9471" width="9.1640625" style="16"/>
    <col min="9472" max="9473" width="9.25" style="16" bestFit="1" customWidth="1"/>
    <col min="9474" max="9716" width="9.1640625" style="16"/>
    <col min="9717" max="9717" width="5.4140625" style="16" customWidth="1"/>
    <col min="9718" max="9718" width="57.4140625" style="16" customWidth="1"/>
    <col min="9719" max="9719" width="13.75" style="16" customWidth="1"/>
    <col min="9720" max="9720" width="7.1640625" style="16" customWidth="1"/>
    <col min="9721" max="9721" width="11.75" style="16" customWidth="1"/>
    <col min="9722" max="9722" width="19.25" style="16" customWidth="1"/>
    <col min="9723" max="9723" width="34.25" style="16" customWidth="1"/>
    <col min="9724" max="9724" width="15" style="16" customWidth="1"/>
    <col min="9725" max="9725" width="33.4140625" style="16" customWidth="1"/>
    <col min="9726" max="9727" width="9.1640625" style="16"/>
    <col min="9728" max="9729" width="9.25" style="16" bestFit="1" customWidth="1"/>
    <col min="9730" max="9972" width="9.1640625" style="16"/>
    <col min="9973" max="9973" width="5.4140625" style="16" customWidth="1"/>
    <col min="9974" max="9974" width="57.4140625" style="16" customWidth="1"/>
    <col min="9975" max="9975" width="13.75" style="16" customWidth="1"/>
    <col min="9976" max="9976" width="7.1640625" style="16" customWidth="1"/>
    <col min="9977" max="9977" width="11.75" style="16" customWidth="1"/>
    <col min="9978" max="9978" width="19.25" style="16" customWidth="1"/>
    <col min="9979" max="9979" width="34.25" style="16" customWidth="1"/>
    <col min="9980" max="9980" width="15" style="16" customWidth="1"/>
    <col min="9981" max="9981" width="33.4140625" style="16" customWidth="1"/>
    <col min="9982" max="9983" width="9.1640625" style="16"/>
    <col min="9984" max="9985" width="9.25" style="16" bestFit="1" customWidth="1"/>
    <col min="9986" max="10228" width="9.1640625" style="16"/>
    <col min="10229" max="10229" width="5.4140625" style="16" customWidth="1"/>
    <col min="10230" max="10230" width="57.4140625" style="16" customWidth="1"/>
    <col min="10231" max="10231" width="13.75" style="16" customWidth="1"/>
    <col min="10232" max="10232" width="7.1640625" style="16" customWidth="1"/>
    <col min="10233" max="10233" width="11.75" style="16" customWidth="1"/>
    <col min="10234" max="10234" width="19.25" style="16" customWidth="1"/>
    <col min="10235" max="10235" width="34.25" style="16" customWidth="1"/>
    <col min="10236" max="10236" width="15" style="16" customWidth="1"/>
    <col min="10237" max="10237" width="33.4140625" style="16" customWidth="1"/>
    <col min="10238" max="10239" width="9.1640625" style="16"/>
    <col min="10240" max="10241" width="9.25" style="16" bestFit="1" customWidth="1"/>
    <col min="10242" max="10484" width="9.1640625" style="16"/>
    <col min="10485" max="10485" width="5.4140625" style="16" customWidth="1"/>
    <col min="10486" max="10486" width="57.4140625" style="16" customWidth="1"/>
    <col min="10487" max="10487" width="13.75" style="16" customWidth="1"/>
    <col min="10488" max="10488" width="7.1640625" style="16" customWidth="1"/>
    <col min="10489" max="10489" width="11.75" style="16" customWidth="1"/>
    <col min="10490" max="10490" width="19.25" style="16" customWidth="1"/>
    <col min="10491" max="10491" width="34.25" style="16" customWidth="1"/>
    <col min="10492" max="10492" width="15" style="16" customWidth="1"/>
    <col min="10493" max="10493" width="33.4140625" style="16" customWidth="1"/>
    <col min="10494" max="10495" width="9.1640625" style="16"/>
    <col min="10496" max="10497" width="9.25" style="16" bestFit="1" customWidth="1"/>
    <col min="10498" max="10740" width="9.1640625" style="16"/>
    <col min="10741" max="10741" width="5.4140625" style="16" customWidth="1"/>
    <col min="10742" max="10742" width="57.4140625" style="16" customWidth="1"/>
    <col min="10743" max="10743" width="13.75" style="16" customWidth="1"/>
    <col min="10744" max="10744" width="7.1640625" style="16" customWidth="1"/>
    <col min="10745" max="10745" width="11.75" style="16" customWidth="1"/>
    <col min="10746" max="10746" width="19.25" style="16" customWidth="1"/>
    <col min="10747" max="10747" width="34.25" style="16" customWidth="1"/>
    <col min="10748" max="10748" width="15" style="16" customWidth="1"/>
    <col min="10749" max="10749" width="33.4140625" style="16" customWidth="1"/>
    <col min="10750" max="10751" width="9.1640625" style="16"/>
    <col min="10752" max="10753" width="9.25" style="16" bestFit="1" customWidth="1"/>
    <col min="10754" max="10996" width="9.1640625" style="16"/>
    <col min="10997" max="10997" width="5.4140625" style="16" customWidth="1"/>
    <col min="10998" max="10998" width="57.4140625" style="16" customWidth="1"/>
    <col min="10999" max="10999" width="13.75" style="16" customWidth="1"/>
    <col min="11000" max="11000" width="7.1640625" style="16" customWidth="1"/>
    <col min="11001" max="11001" width="11.75" style="16" customWidth="1"/>
    <col min="11002" max="11002" width="19.25" style="16" customWidth="1"/>
    <col min="11003" max="11003" width="34.25" style="16" customWidth="1"/>
    <col min="11004" max="11004" width="15" style="16" customWidth="1"/>
    <col min="11005" max="11005" width="33.4140625" style="16" customWidth="1"/>
    <col min="11006" max="11007" width="9.1640625" style="16"/>
    <col min="11008" max="11009" width="9.25" style="16" bestFit="1" customWidth="1"/>
    <col min="11010" max="11252" width="9.1640625" style="16"/>
    <col min="11253" max="11253" width="5.4140625" style="16" customWidth="1"/>
    <col min="11254" max="11254" width="57.4140625" style="16" customWidth="1"/>
    <col min="11255" max="11255" width="13.75" style="16" customWidth="1"/>
    <col min="11256" max="11256" width="7.1640625" style="16" customWidth="1"/>
    <col min="11257" max="11257" width="11.75" style="16" customWidth="1"/>
    <col min="11258" max="11258" width="19.25" style="16" customWidth="1"/>
    <col min="11259" max="11259" width="34.25" style="16" customWidth="1"/>
    <col min="11260" max="11260" width="15" style="16" customWidth="1"/>
    <col min="11261" max="11261" width="33.4140625" style="16" customWidth="1"/>
    <col min="11262" max="11263" width="9.1640625" style="16"/>
    <col min="11264" max="11265" width="9.25" style="16" bestFit="1" customWidth="1"/>
    <col min="11266" max="11508" width="9.1640625" style="16"/>
    <col min="11509" max="11509" width="5.4140625" style="16" customWidth="1"/>
    <col min="11510" max="11510" width="57.4140625" style="16" customWidth="1"/>
    <col min="11511" max="11511" width="13.75" style="16" customWidth="1"/>
    <col min="11512" max="11512" width="7.1640625" style="16" customWidth="1"/>
    <col min="11513" max="11513" width="11.75" style="16" customWidth="1"/>
    <col min="11514" max="11514" width="19.25" style="16" customWidth="1"/>
    <col min="11515" max="11515" width="34.25" style="16" customWidth="1"/>
    <col min="11516" max="11516" width="15" style="16" customWidth="1"/>
    <col min="11517" max="11517" width="33.4140625" style="16" customWidth="1"/>
    <col min="11518" max="11519" width="9.1640625" style="16"/>
    <col min="11520" max="11521" width="9.25" style="16" bestFit="1" customWidth="1"/>
    <col min="11522" max="11764" width="9.1640625" style="16"/>
    <col min="11765" max="11765" width="5.4140625" style="16" customWidth="1"/>
    <col min="11766" max="11766" width="57.4140625" style="16" customWidth="1"/>
    <col min="11767" max="11767" width="13.75" style="16" customWidth="1"/>
    <col min="11768" max="11768" width="7.1640625" style="16" customWidth="1"/>
    <col min="11769" max="11769" width="11.75" style="16" customWidth="1"/>
    <col min="11770" max="11770" width="19.25" style="16" customWidth="1"/>
    <col min="11771" max="11771" width="34.25" style="16" customWidth="1"/>
    <col min="11772" max="11772" width="15" style="16" customWidth="1"/>
    <col min="11773" max="11773" width="33.4140625" style="16" customWidth="1"/>
    <col min="11774" max="11775" width="9.1640625" style="16"/>
    <col min="11776" max="11777" width="9.25" style="16" bestFit="1" customWidth="1"/>
    <col min="11778" max="12020" width="9.1640625" style="16"/>
    <col min="12021" max="12021" width="5.4140625" style="16" customWidth="1"/>
    <col min="12022" max="12022" width="57.4140625" style="16" customWidth="1"/>
    <col min="12023" max="12023" width="13.75" style="16" customWidth="1"/>
    <col min="12024" max="12024" width="7.1640625" style="16" customWidth="1"/>
    <col min="12025" max="12025" width="11.75" style="16" customWidth="1"/>
    <col min="12026" max="12026" width="19.25" style="16" customWidth="1"/>
    <col min="12027" max="12027" width="34.25" style="16" customWidth="1"/>
    <col min="12028" max="12028" width="15" style="16" customWidth="1"/>
    <col min="12029" max="12029" width="33.4140625" style="16" customWidth="1"/>
    <col min="12030" max="12031" width="9.1640625" style="16"/>
    <col min="12032" max="12033" width="9.25" style="16" bestFit="1" customWidth="1"/>
    <col min="12034" max="12276" width="9.1640625" style="16"/>
    <col min="12277" max="12277" width="5.4140625" style="16" customWidth="1"/>
    <col min="12278" max="12278" width="57.4140625" style="16" customWidth="1"/>
    <col min="12279" max="12279" width="13.75" style="16" customWidth="1"/>
    <col min="12280" max="12280" width="7.1640625" style="16" customWidth="1"/>
    <col min="12281" max="12281" width="11.75" style="16" customWidth="1"/>
    <col min="12282" max="12282" width="19.25" style="16" customWidth="1"/>
    <col min="12283" max="12283" width="34.25" style="16" customWidth="1"/>
    <col min="12284" max="12284" width="15" style="16" customWidth="1"/>
    <col min="12285" max="12285" width="33.4140625" style="16" customWidth="1"/>
    <col min="12286" max="12287" width="9.1640625" style="16"/>
    <col min="12288" max="12289" width="9.25" style="16" bestFit="1" customWidth="1"/>
    <col min="12290" max="12532" width="9.1640625" style="16"/>
    <col min="12533" max="12533" width="5.4140625" style="16" customWidth="1"/>
    <col min="12534" max="12534" width="57.4140625" style="16" customWidth="1"/>
    <col min="12535" max="12535" width="13.75" style="16" customWidth="1"/>
    <col min="12536" max="12536" width="7.1640625" style="16" customWidth="1"/>
    <col min="12537" max="12537" width="11.75" style="16" customWidth="1"/>
    <col min="12538" max="12538" width="19.25" style="16" customWidth="1"/>
    <col min="12539" max="12539" width="34.25" style="16" customWidth="1"/>
    <col min="12540" max="12540" width="15" style="16" customWidth="1"/>
    <col min="12541" max="12541" width="33.4140625" style="16" customWidth="1"/>
    <col min="12542" max="12543" width="9.1640625" style="16"/>
    <col min="12544" max="12545" width="9.25" style="16" bestFit="1" customWidth="1"/>
    <col min="12546" max="12788" width="9.1640625" style="16"/>
    <col min="12789" max="12789" width="5.4140625" style="16" customWidth="1"/>
    <col min="12790" max="12790" width="57.4140625" style="16" customWidth="1"/>
    <col min="12791" max="12791" width="13.75" style="16" customWidth="1"/>
    <col min="12792" max="12792" width="7.1640625" style="16" customWidth="1"/>
    <col min="12793" max="12793" width="11.75" style="16" customWidth="1"/>
    <col min="12794" max="12794" width="19.25" style="16" customWidth="1"/>
    <col min="12795" max="12795" width="34.25" style="16" customWidth="1"/>
    <col min="12796" max="12796" width="15" style="16" customWidth="1"/>
    <col min="12797" max="12797" width="33.4140625" style="16" customWidth="1"/>
    <col min="12798" max="12799" width="9.1640625" style="16"/>
    <col min="12800" max="12801" width="9.25" style="16" bestFit="1" customWidth="1"/>
    <col min="12802" max="13044" width="9.1640625" style="16"/>
    <col min="13045" max="13045" width="5.4140625" style="16" customWidth="1"/>
    <col min="13046" max="13046" width="57.4140625" style="16" customWidth="1"/>
    <col min="13047" max="13047" width="13.75" style="16" customWidth="1"/>
    <col min="13048" max="13048" width="7.1640625" style="16" customWidth="1"/>
    <col min="13049" max="13049" width="11.75" style="16" customWidth="1"/>
    <col min="13050" max="13050" width="19.25" style="16" customWidth="1"/>
    <col min="13051" max="13051" width="34.25" style="16" customWidth="1"/>
    <col min="13052" max="13052" width="15" style="16" customWidth="1"/>
    <col min="13053" max="13053" width="33.4140625" style="16" customWidth="1"/>
    <col min="13054" max="13055" width="9.1640625" style="16"/>
    <col min="13056" max="13057" width="9.25" style="16" bestFit="1" customWidth="1"/>
    <col min="13058" max="13300" width="9.1640625" style="16"/>
    <col min="13301" max="13301" width="5.4140625" style="16" customWidth="1"/>
    <col min="13302" max="13302" width="57.4140625" style="16" customWidth="1"/>
    <col min="13303" max="13303" width="13.75" style="16" customWidth="1"/>
    <col min="13304" max="13304" width="7.1640625" style="16" customWidth="1"/>
    <col min="13305" max="13305" width="11.75" style="16" customWidth="1"/>
    <col min="13306" max="13306" width="19.25" style="16" customWidth="1"/>
    <col min="13307" max="13307" width="34.25" style="16" customWidth="1"/>
    <col min="13308" max="13308" width="15" style="16" customWidth="1"/>
    <col min="13309" max="13309" width="33.4140625" style="16" customWidth="1"/>
    <col min="13310" max="13311" width="9.1640625" style="16"/>
    <col min="13312" max="13313" width="9.25" style="16" bestFit="1" customWidth="1"/>
    <col min="13314" max="13556" width="9.1640625" style="16"/>
    <col min="13557" max="13557" width="5.4140625" style="16" customWidth="1"/>
    <col min="13558" max="13558" width="57.4140625" style="16" customWidth="1"/>
    <col min="13559" max="13559" width="13.75" style="16" customWidth="1"/>
    <col min="13560" max="13560" width="7.1640625" style="16" customWidth="1"/>
    <col min="13561" max="13561" width="11.75" style="16" customWidth="1"/>
    <col min="13562" max="13562" width="19.25" style="16" customWidth="1"/>
    <col min="13563" max="13563" width="34.25" style="16" customWidth="1"/>
    <col min="13564" max="13564" width="15" style="16" customWidth="1"/>
    <col min="13565" max="13565" width="33.4140625" style="16" customWidth="1"/>
    <col min="13566" max="13567" width="9.1640625" style="16"/>
    <col min="13568" max="13569" width="9.25" style="16" bestFit="1" customWidth="1"/>
    <col min="13570" max="13812" width="9.1640625" style="16"/>
    <col min="13813" max="13813" width="5.4140625" style="16" customWidth="1"/>
    <col min="13814" max="13814" width="57.4140625" style="16" customWidth="1"/>
    <col min="13815" max="13815" width="13.75" style="16" customWidth="1"/>
    <col min="13816" max="13816" width="7.1640625" style="16" customWidth="1"/>
    <col min="13817" max="13817" width="11.75" style="16" customWidth="1"/>
    <col min="13818" max="13818" width="19.25" style="16" customWidth="1"/>
    <col min="13819" max="13819" width="34.25" style="16" customWidth="1"/>
    <col min="13820" max="13820" width="15" style="16" customWidth="1"/>
    <col min="13821" max="13821" width="33.4140625" style="16" customWidth="1"/>
    <col min="13822" max="13823" width="9.1640625" style="16"/>
    <col min="13824" max="13825" width="9.25" style="16" bestFit="1" customWidth="1"/>
    <col min="13826" max="14068" width="9.1640625" style="16"/>
    <col min="14069" max="14069" width="5.4140625" style="16" customWidth="1"/>
    <col min="14070" max="14070" width="57.4140625" style="16" customWidth="1"/>
    <col min="14071" max="14071" width="13.75" style="16" customWidth="1"/>
    <col min="14072" max="14072" width="7.1640625" style="16" customWidth="1"/>
    <col min="14073" max="14073" width="11.75" style="16" customWidth="1"/>
    <col min="14074" max="14074" width="19.25" style="16" customWidth="1"/>
    <col min="14075" max="14075" width="34.25" style="16" customWidth="1"/>
    <col min="14076" max="14076" width="15" style="16" customWidth="1"/>
    <col min="14077" max="14077" width="33.4140625" style="16" customWidth="1"/>
    <col min="14078" max="14079" width="9.1640625" style="16"/>
    <col min="14080" max="14081" width="9.25" style="16" bestFit="1" customWidth="1"/>
    <col min="14082" max="14324" width="9.1640625" style="16"/>
    <col min="14325" max="14325" width="5.4140625" style="16" customWidth="1"/>
    <col min="14326" max="14326" width="57.4140625" style="16" customWidth="1"/>
    <col min="14327" max="14327" width="13.75" style="16" customWidth="1"/>
    <col min="14328" max="14328" width="7.1640625" style="16" customWidth="1"/>
    <col min="14329" max="14329" width="11.75" style="16" customWidth="1"/>
    <col min="14330" max="14330" width="19.25" style="16" customWidth="1"/>
    <col min="14331" max="14331" width="34.25" style="16" customWidth="1"/>
    <col min="14332" max="14332" width="15" style="16" customWidth="1"/>
    <col min="14333" max="14333" width="33.4140625" style="16" customWidth="1"/>
    <col min="14334" max="14335" width="9.1640625" style="16"/>
    <col min="14336" max="14337" width="9.25" style="16" bestFit="1" customWidth="1"/>
    <col min="14338" max="14580" width="9.1640625" style="16"/>
    <col min="14581" max="14581" width="5.4140625" style="16" customWidth="1"/>
    <col min="14582" max="14582" width="57.4140625" style="16" customWidth="1"/>
    <col min="14583" max="14583" width="13.75" style="16" customWidth="1"/>
    <col min="14584" max="14584" width="7.1640625" style="16" customWidth="1"/>
    <col min="14585" max="14585" width="11.75" style="16" customWidth="1"/>
    <col min="14586" max="14586" width="19.25" style="16" customWidth="1"/>
    <col min="14587" max="14587" width="34.25" style="16" customWidth="1"/>
    <col min="14588" max="14588" width="15" style="16" customWidth="1"/>
    <col min="14589" max="14589" width="33.4140625" style="16" customWidth="1"/>
    <col min="14590" max="14591" width="9.1640625" style="16"/>
    <col min="14592" max="14593" width="9.25" style="16" bestFit="1" customWidth="1"/>
    <col min="14594" max="14836" width="9.1640625" style="16"/>
    <col min="14837" max="14837" width="5.4140625" style="16" customWidth="1"/>
    <col min="14838" max="14838" width="57.4140625" style="16" customWidth="1"/>
    <col min="14839" max="14839" width="13.75" style="16" customWidth="1"/>
    <col min="14840" max="14840" width="7.1640625" style="16" customWidth="1"/>
    <col min="14841" max="14841" width="11.75" style="16" customWidth="1"/>
    <col min="14842" max="14842" width="19.25" style="16" customWidth="1"/>
    <col min="14843" max="14843" width="34.25" style="16" customWidth="1"/>
    <col min="14844" max="14844" width="15" style="16" customWidth="1"/>
    <col min="14845" max="14845" width="33.4140625" style="16" customWidth="1"/>
    <col min="14846" max="14847" width="9.1640625" style="16"/>
    <col min="14848" max="14849" width="9.25" style="16" bestFit="1" customWidth="1"/>
    <col min="14850" max="15092" width="9.1640625" style="16"/>
    <col min="15093" max="15093" width="5.4140625" style="16" customWidth="1"/>
    <col min="15094" max="15094" width="57.4140625" style="16" customWidth="1"/>
    <col min="15095" max="15095" width="13.75" style="16" customWidth="1"/>
    <col min="15096" max="15096" width="7.1640625" style="16" customWidth="1"/>
    <col min="15097" max="15097" width="11.75" style="16" customWidth="1"/>
    <col min="15098" max="15098" width="19.25" style="16" customWidth="1"/>
    <col min="15099" max="15099" width="34.25" style="16" customWidth="1"/>
    <col min="15100" max="15100" width="15" style="16" customWidth="1"/>
    <col min="15101" max="15101" width="33.4140625" style="16" customWidth="1"/>
    <col min="15102" max="15103" width="9.1640625" style="16"/>
    <col min="15104" max="15105" width="9.25" style="16" bestFit="1" customWidth="1"/>
    <col min="15106" max="15348" width="9.1640625" style="16"/>
    <col min="15349" max="15349" width="5.4140625" style="16" customWidth="1"/>
    <col min="15350" max="15350" width="57.4140625" style="16" customWidth="1"/>
    <col min="15351" max="15351" width="13.75" style="16" customWidth="1"/>
    <col min="15352" max="15352" width="7.1640625" style="16" customWidth="1"/>
    <col min="15353" max="15353" width="11.75" style="16" customWidth="1"/>
    <col min="15354" max="15354" width="19.25" style="16" customWidth="1"/>
    <col min="15355" max="15355" width="34.25" style="16" customWidth="1"/>
    <col min="15356" max="15356" width="15" style="16" customWidth="1"/>
    <col min="15357" max="15357" width="33.4140625" style="16" customWidth="1"/>
    <col min="15358" max="15359" width="9.1640625" style="16"/>
    <col min="15360" max="15361" width="9.25" style="16" bestFit="1" customWidth="1"/>
    <col min="15362" max="15604" width="9.1640625" style="16"/>
    <col min="15605" max="15605" width="5.4140625" style="16" customWidth="1"/>
    <col min="15606" max="15606" width="57.4140625" style="16" customWidth="1"/>
    <col min="15607" max="15607" width="13.75" style="16" customWidth="1"/>
    <col min="15608" max="15608" width="7.1640625" style="16" customWidth="1"/>
    <col min="15609" max="15609" width="11.75" style="16" customWidth="1"/>
    <col min="15610" max="15610" width="19.25" style="16" customWidth="1"/>
    <col min="15611" max="15611" width="34.25" style="16" customWidth="1"/>
    <col min="15612" max="15612" width="15" style="16" customWidth="1"/>
    <col min="15613" max="15613" width="33.4140625" style="16" customWidth="1"/>
    <col min="15614" max="15615" width="9.1640625" style="16"/>
    <col min="15616" max="15617" width="9.25" style="16" bestFit="1" customWidth="1"/>
    <col min="15618" max="15860" width="9.1640625" style="16"/>
    <col min="15861" max="15861" width="5.4140625" style="16" customWidth="1"/>
    <col min="15862" max="15862" width="57.4140625" style="16" customWidth="1"/>
    <col min="15863" max="15863" width="13.75" style="16" customWidth="1"/>
    <col min="15864" max="15864" width="7.1640625" style="16" customWidth="1"/>
    <col min="15865" max="15865" width="11.75" style="16" customWidth="1"/>
    <col min="15866" max="15866" width="19.25" style="16" customWidth="1"/>
    <col min="15867" max="15867" width="34.25" style="16" customWidth="1"/>
    <col min="15868" max="15868" width="15" style="16" customWidth="1"/>
    <col min="15869" max="15869" width="33.4140625" style="16" customWidth="1"/>
    <col min="15870" max="15871" width="9.1640625" style="16"/>
    <col min="15872" max="15873" width="9.25" style="16" bestFit="1" customWidth="1"/>
    <col min="15874" max="16116" width="9.1640625" style="16"/>
    <col min="16117" max="16117" width="5.4140625" style="16" customWidth="1"/>
    <col min="16118" max="16118" width="57.4140625" style="16" customWidth="1"/>
    <col min="16119" max="16119" width="13.75" style="16" customWidth="1"/>
    <col min="16120" max="16120" width="7.1640625" style="16" customWidth="1"/>
    <col min="16121" max="16121" width="11.75" style="16" customWidth="1"/>
    <col min="16122" max="16122" width="19.25" style="16" customWidth="1"/>
    <col min="16123" max="16123" width="34.25" style="16" customWidth="1"/>
    <col min="16124" max="16124" width="15" style="16" customWidth="1"/>
    <col min="16125" max="16125" width="33.4140625" style="16" customWidth="1"/>
    <col min="16126" max="16127" width="9.1640625" style="16"/>
    <col min="16128" max="16129" width="9.25" style="16" bestFit="1" customWidth="1"/>
    <col min="16130" max="16375" width="9.1640625" style="16"/>
    <col min="16376" max="16383" width="9" style="16" customWidth="1"/>
    <col min="16384" max="16384" width="9" style="16"/>
  </cols>
  <sheetData>
    <row r="1" spans="1:7" ht="15">
      <c r="A1" s="83"/>
      <c r="B1" s="83"/>
      <c r="C1" s="83"/>
      <c r="D1" s="15"/>
      <c r="E1" s="83" t="s">
        <v>61</v>
      </c>
      <c r="F1" s="83"/>
    </row>
    <row r="2" spans="1:7" ht="16.5">
      <c r="A2" s="77" t="s">
        <v>56</v>
      </c>
      <c r="B2" s="77"/>
      <c r="C2" s="77"/>
      <c r="D2" s="77"/>
      <c r="E2" s="77"/>
      <c r="F2" s="77"/>
    </row>
    <row r="3" spans="1:7" s="22" customFormat="1" ht="15.75" customHeight="1">
      <c r="A3" s="85" t="s">
        <v>114</v>
      </c>
      <c r="B3" s="85"/>
      <c r="C3" s="85"/>
      <c r="D3" s="85"/>
      <c r="E3" s="85"/>
      <c r="F3" s="85"/>
    </row>
    <row r="4" spans="1:7" ht="15.5">
      <c r="A4" s="17"/>
      <c r="B4" s="17"/>
      <c r="C4" s="17"/>
      <c r="D4" s="17"/>
      <c r="E4" s="17"/>
      <c r="F4" s="17"/>
    </row>
    <row r="5" spans="1:7" ht="15">
      <c r="A5" s="84" t="s">
        <v>0</v>
      </c>
      <c r="B5" s="84" t="s">
        <v>41</v>
      </c>
      <c r="C5" s="78" t="s">
        <v>45</v>
      </c>
      <c r="D5" s="79"/>
      <c r="E5" s="80"/>
      <c r="F5" s="81" t="s">
        <v>62</v>
      </c>
    </row>
    <row r="6" spans="1:7" ht="54" customHeight="1">
      <c r="A6" s="84"/>
      <c r="B6" s="84"/>
      <c r="C6" s="13" t="s">
        <v>46</v>
      </c>
      <c r="D6" s="13" t="s">
        <v>47</v>
      </c>
      <c r="E6" s="13" t="s">
        <v>48</v>
      </c>
      <c r="F6" s="82"/>
    </row>
    <row r="7" spans="1:7" s="40" customFormat="1" ht="15.5">
      <c r="A7" s="23">
        <v>1</v>
      </c>
      <c r="B7" s="23">
        <v>2</v>
      </c>
      <c r="C7" s="23" t="s">
        <v>55</v>
      </c>
      <c r="D7" s="23">
        <v>4</v>
      </c>
      <c r="E7" s="23">
        <v>5</v>
      </c>
      <c r="F7" s="39">
        <v>7</v>
      </c>
    </row>
    <row r="8" spans="1:7" s="15" customFormat="1" ht="15">
      <c r="A8" s="13"/>
      <c r="B8" s="13" t="s">
        <v>44</v>
      </c>
      <c r="C8" s="25">
        <f t="shared" ref="C8:D8" si="0">C9+C14+C19</f>
        <v>441000000</v>
      </c>
      <c r="D8" s="25">
        <f t="shared" si="0"/>
        <v>339000000</v>
      </c>
      <c r="E8" s="25">
        <f>E9+E14+E19</f>
        <v>102000000</v>
      </c>
      <c r="F8" s="24"/>
    </row>
    <row r="9" spans="1:7" s="20" customFormat="1" ht="30">
      <c r="A9" s="29" t="s">
        <v>2</v>
      </c>
      <c r="B9" s="14" t="s">
        <v>49</v>
      </c>
      <c r="C9" s="25">
        <f t="shared" ref="C9:E9" si="1">C10</f>
        <v>293000000</v>
      </c>
      <c r="D9" s="25">
        <f t="shared" si="1"/>
        <v>251000000</v>
      </c>
      <c r="E9" s="25">
        <f t="shared" si="1"/>
        <v>42000000</v>
      </c>
      <c r="F9" s="30"/>
    </row>
    <row r="10" spans="1:7" s="34" customFormat="1" ht="18">
      <c r="A10" s="37">
        <v>1</v>
      </c>
      <c r="B10" s="31" t="s">
        <v>50</v>
      </c>
      <c r="C10" s="32">
        <f>C11</f>
        <v>293000000</v>
      </c>
      <c r="D10" s="32">
        <f>D11</f>
        <v>251000000</v>
      </c>
      <c r="E10" s="32">
        <f>E11</f>
        <v>42000000</v>
      </c>
      <c r="F10" s="33"/>
    </row>
    <row r="11" spans="1:7" s="34" customFormat="1" ht="93">
      <c r="A11" s="38" t="s">
        <v>42</v>
      </c>
      <c r="B11" s="21" t="s">
        <v>51</v>
      </c>
      <c r="C11" s="35">
        <f>C12+C13</f>
        <v>293000000</v>
      </c>
      <c r="D11" s="35">
        <f t="shared" ref="D11:E11" si="2">D12+D13</f>
        <v>251000000</v>
      </c>
      <c r="E11" s="35">
        <f t="shared" si="2"/>
        <v>42000000</v>
      </c>
      <c r="F11" s="33"/>
      <c r="G11" s="41"/>
    </row>
    <row r="12" spans="1:7" s="34" customFormat="1" ht="18">
      <c r="A12" s="38" t="s">
        <v>57</v>
      </c>
      <c r="B12" s="42" t="s">
        <v>59</v>
      </c>
      <c r="C12" s="45">
        <v>240000000</v>
      </c>
      <c r="D12" s="43">
        <f>C12</f>
        <v>240000000</v>
      </c>
      <c r="E12" s="44"/>
      <c r="F12" s="33" t="s">
        <v>64</v>
      </c>
      <c r="G12" s="41"/>
    </row>
    <row r="13" spans="1:7" s="34" customFormat="1" ht="18">
      <c r="A13" s="38" t="s">
        <v>58</v>
      </c>
      <c r="B13" s="42" t="s">
        <v>43</v>
      </c>
      <c r="C13" s="45">
        <v>53000000</v>
      </c>
      <c r="D13" s="43">
        <v>11000000</v>
      </c>
      <c r="E13" s="44">
        <v>42000000</v>
      </c>
      <c r="F13" s="33" t="s">
        <v>64</v>
      </c>
      <c r="G13" s="41"/>
    </row>
    <row r="14" spans="1:7" ht="30">
      <c r="A14" s="13" t="s">
        <v>60</v>
      </c>
      <c r="B14" s="14" t="s">
        <v>52</v>
      </c>
      <c r="C14" s="27">
        <f t="shared" ref="C14:D14" si="3">C15</f>
        <v>120000000</v>
      </c>
      <c r="D14" s="27">
        <f t="shared" si="3"/>
        <v>60000000</v>
      </c>
      <c r="E14" s="27">
        <f>E15</f>
        <v>60000000</v>
      </c>
      <c r="F14" s="26"/>
    </row>
    <row r="15" spans="1:7" s="50" customFormat="1" ht="31">
      <c r="A15" s="46">
        <v>1</v>
      </c>
      <c r="B15" s="47" t="s">
        <v>53</v>
      </c>
      <c r="C15" s="48">
        <f>C16</f>
        <v>120000000</v>
      </c>
      <c r="D15" s="48">
        <f t="shared" ref="D15:E15" si="4">D16</f>
        <v>60000000</v>
      </c>
      <c r="E15" s="48">
        <f t="shared" si="4"/>
        <v>60000000</v>
      </c>
      <c r="F15" s="49"/>
    </row>
    <row r="16" spans="1:7" s="18" customFormat="1" ht="77.5">
      <c r="A16" s="23" t="s">
        <v>42</v>
      </c>
      <c r="B16" s="21" t="s">
        <v>54</v>
      </c>
      <c r="C16" s="28">
        <f t="shared" ref="C16:D16" si="5">C17+C18</f>
        <v>120000000</v>
      </c>
      <c r="D16" s="28">
        <f t="shared" si="5"/>
        <v>60000000</v>
      </c>
      <c r="E16" s="28">
        <f>E17+E18</f>
        <v>60000000</v>
      </c>
      <c r="F16" s="36"/>
    </row>
    <row r="17" spans="1:7" s="34" customFormat="1" ht="18">
      <c r="A17" s="38" t="s">
        <v>57</v>
      </c>
      <c r="B17" s="42" t="s">
        <v>59</v>
      </c>
      <c r="C17" s="45">
        <f>D17+E17</f>
        <v>60000000</v>
      </c>
      <c r="D17" s="43">
        <v>60000000</v>
      </c>
      <c r="E17" s="44"/>
      <c r="F17" s="33" t="s">
        <v>63</v>
      </c>
      <c r="G17" s="41"/>
    </row>
    <row r="18" spans="1:7" s="34" customFormat="1" ht="18">
      <c r="A18" s="38" t="s">
        <v>58</v>
      </c>
      <c r="B18" s="42" t="s">
        <v>43</v>
      </c>
      <c r="C18" s="45">
        <f>D18+E18</f>
        <v>60000000</v>
      </c>
      <c r="D18" s="43"/>
      <c r="E18" s="44">
        <v>60000000</v>
      </c>
      <c r="F18" s="33" t="s">
        <v>63</v>
      </c>
      <c r="G18" s="41"/>
    </row>
    <row r="19" spans="1:7" ht="15">
      <c r="A19" s="75" t="s">
        <v>112</v>
      </c>
      <c r="B19" s="71" t="s">
        <v>106</v>
      </c>
      <c r="C19" s="27">
        <f>C20</f>
        <v>28000000</v>
      </c>
      <c r="D19" s="27">
        <f t="shared" ref="D19:E19" si="6">D20</f>
        <v>28000000</v>
      </c>
      <c r="E19" s="27">
        <f t="shared" si="6"/>
        <v>0</v>
      </c>
      <c r="F19" s="26"/>
    </row>
    <row r="20" spans="1:7" ht="15.5">
      <c r="A20" s="75"/>
      <c r="B20" s="42" t="s">
        <v>108</v>
      </c>
      <c r="C20" s="28">
        <f>D20+E20</f>
        <v>28000000</v>
      </c>
      <c r="D20" s="28">
        <v>28000000</v>
      </c>
      <c r="E20" s="28"/>
      <c r="F20" s="26"/>
    </row>
    <row r="21" spans="1:7" ht="18">
      <c r="A21" s="75"/>
      <c r="B21" s="42" t="s">
        <v>59</v>
      </c>
      <c r="C21" s="28">
        <f>D21+E21</f>
        <v>28000000</v>
      </c>
      <c r="D21" s="28">
        <v>28000000</v>
      </c>
      <c r="E21" s="76"/>
      <c r="F21" s="33" t="s">
        <v>113</v>
      </c>
    </row>
  </sheetData>
  <mergeCells count="8">
    <mergeCell ref="A2:F2"/>
    <mergeCell ref="C5:E5"/>
    <mergeCell ref="F5:F6"/>
    <mergeCell ref="A1:C1"/>
    <mergeCell ref="A5:A6"/>
    <mergeCell ref="B5:B6"/>
    <mergeCell ref="A3:F3"/>
    <mergeCell ref="E1:F1"/>
  </mergeCells>
  <pageMargins left="0.24" right="0.16" top="0.28000000000000003" bottom="0.2" header="0.3" footer="0.3"/>
  <pageSetup paperSize="9" scale="85" fitToHeight="0"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0"/>
  <sheetViews>
    <sheetView topLeftCell="A10" workbookViewId="0">
      <selection activeCell="B18" sqref="B18:B19"/>
    </sheetView>
  </sheetViews>
  <sheetFormatPr defaultColWidth="7.58203125" defaultRowHeight="15.5"/>
  <cols>
    <col min="1" max="1" width="7" style="52" customWidth="1"/>
    <col min="2" max="2" width="43.75" style="74" customWidth="1"/>
    <col min="3" max="3" width="10.4140625" style="74" customWidth="1"/>
    <col min="4" max="4" width="9.58203125" customWidth="1"/>
    <col min="5" max="5" width="13.1640625" customWidth="1"/>
    <col min="6" max="6" width="15.75" style="52" customWidth="1"/>
    <col min="7" max="7" width="39.83203125" style="52" customWidth="1"/>
    <col min="8" max="8" width="19.83203125" style="52" customWidth="1"/>
    <col min="9" max="9" width="11" style="52" customWidth="1"/>
    <col min="10" max="16384" width="7.58203125" style="52"/>
  </cols>
  <sheetData>
    <row r="1" spans="1:9">
      <c r="A1" s="103" t="s">
        <v>65</v>
      </c>
      <c r="B1" s="103"/>
      <c r="C1" s="103"/>
      <c r="D1" s="103"/>
      <c r="E1" s="103"/>
      <c r="F1" s="103"/>
      <c r="G1" s="103"/>
      <c r="H1" s="103"/>
    </row>
    <row r="2" spans="1:9">
      <c r="A2" s="104" t="s">
        <v>66</v>
      </c>
      <c r="B2" s="105"/>
      <c r="C2" s="105"/>
      <c r="D2" s="105"/>
      <c r="E2" s="105"/>
      <c r="F2" s="105"/>
      <c r="G2" s="105"/>
      <c r="H2" s="105"/>
    </row>
    <row r="3" spans="1:9">
      <c r="A3" s="106" t="s">
        <v>67</v>
      </c>
      <c r="B3" s="107"/>
      <c r="C3" s="107"/>
      <c r="D3" s="107"/>
      <c r="E3" s="107"/>
      <c r="F3" s="107"/>
      <c r="G3" s="107"/>
      <c r="H3" s="107"/>
    </row>
    <row r="4" spans="1:9">
      <c r="A4" s="53"/>
      <c r="B4" s="53"/>
      <c r="C4" s="53"/>
      <c r="D4" s="54"/>
      <c r="E4" s="54"/>
      <c r="F4" s="54"/>
      <c r="G4" s="54"/>
      <c r="H4" s="55" t="s">
        <v>68</v>
      </c>
    </row>
    <row r="5" spans="1:9">
      <c r="A5" s="108" t="s">
        <v>0</v>
      </c>
      <c r="B5" s="110" t="s">
        <v>41</v>
      </c>
      <c r="C5" s="110" t="s">
        <v>69</v>
      </c>
      <c r="D5" s="110" t="s">
        <v>70</v>
      </c>
      <c r="E5" s="110" t="s">
        <v>71</v>
      </c>
      <c r="F5" s="110" t="s">
        <v>72</v>
      </c>
      <c r="G5" s="110" t="s">
        <v>73</v>
      </c>
      <c r="H5" s="96" t="s">
        <v>74</v>
      </c>
    </row>
    <row r="6" spans="1:9" s="58" customFormat="1" ht="15">
      <c r="A6" s="109"/>
      <c r="B6" s="111"/>
      <c r="C6" s="111"/>
      <c r="D6" s="111"/>
      <c r="E6" s="111"/>
      <c r="F6" s="111"/>
      <c r="G6" s="111"/>
      <c r="H6" s="97"/>
    </row>
    <row r="7" spans="1:9" s="58" customFormat="1" ht="15">
      <c r="A7" s="109"/>
      <c r="B7" s="111"/>
      <c r="C7" s="111"/>
      <c r="D7" s="111"/>
      <c r="E7" s="111"/>
      <c r="F7" s="111"/>
      <c r="G7" s="111"/>
      <c r="H7" s="98"/>
      <c r="I7" s="59"/>
    </row>
    <row r="8" spans="1:9" s="58" customFormat="1" ht="15">
      <c r="A8" s="56">
        <v>1</v>
      </c>
      <c r="B8" s="57">
        <v>2</v>
      </c>
      <c r="C8" s="57">
        <v>3</v>
      </c>
      <c r="D8" s="57">
        <v>5</v>
      </c>
      <c r="E8" s="57">
        <v>6</v>
      </c>
      <c r="F8" s="57" t="s">
        <v>75</v>
      </c>
      <c r="G8" s="57">
        <v>7</v>
      </c>
      <c r="H8" s="60">
        <v>8</v>
      </c>
      <c r="I8" s="59"/>
    </row>
    <row r="9" spans="1:9" s="51" customFormat="1" ht="15">
      <c r="A9" s="57" t="s">
        <v>60</v>
      </c>
      <c r="B9" s="61" t="s">
        <v>76</v>
      </c>
      <c r="C9" s="57"/>
      <c r="D9" s="62"/>
      <c r="E9" s="63"/>
      <c r="F9" s="63">
        <f>SUM(F11:F19)</f>
        <v>441000000</v>
      </c>
      <c r="G9" s="64"/>
    </row>
    <row r="10" spans="1:9" s="51" customFormat="1" ht="28">
      <c r="A10" s="57" t="s">
        <v>77</v>
      </c>
      <c r="B10" s="61" t="s">
        <v>78</v>
      </c>
      <c r="C10" s="57"/>
      <c r="D10" s="62"/>
      <c r="E10" s="63"/>
      <c r="F10" s="63"/>
      <c r="G10" s="64"/>
      <c r="H10" s="64"/>
    </row>
    <row r="11" spans="1:9" s="67" customFormat="1" ht="28">
      <c r="A11" s="65" t="s">
        <v>42</v>
      </c>
      <c r="B11" s="42" t="s">
        <v>79</v>
      </c>
      <c r="C11" s="65" t="s">
        <v>80</v>
      </c>
      <c r="D11" s="43">
        <v>2</v>
      </c>
      <c r="E11" s="44">
        <v>50000000</v>
      </c>
      <c r="F11" s="44">
        <f>D11*E11</f>
        <v>100000000</v>
      </c>
      <c r="G11" s="66" t="s">
        <v>81</v>
      </c>
      <c r="H11" s="43" t="s">
        <v>82</v>
      </c>
    </row>
    <row r="12" spans="1:9" s="67" customFormat="1" ht="42">
      <c r="A12" s="65" t="s">
        <v>83</v>
      </c>
      <c r="B12" s="42" t="s">
        <v>84</v>
      </c>
      <c r="C12" s="65" t="s">
        <v>85</v>
      </c>
      <c r="D12" s="43">
        <v>1</v>
      </c>
      <c r="E12" s="44">
        <v>53000000</v>
      </c>
      <c r="F12" s="44">
        <f>D12*E12</f>
        <v>53000000</v>
      </c>
      <c r="G12" s="66" t="s">
        <v>86</v>
      </c>
      <c r="H12" s="68" t="s">
        <v>87</v>
      </c>
    </row>
    <row r="13" spans="1:9" s="67" customFormat="1" ht="42">
      <c r="A13" s="65" t="s">
        <v>88</v>
      </c>
      <c r="B13" s="42" t="s">
        <v>89</v>
      </c>
      <c r="C13" s="65" t="s">
        <v>90</v>
      </c>
      <c r="D13" s="43">
        <v>1</v>
      </c>
      <c r="E13" s="44">
        <v>20000000</v>
      </c>
      <c r="F13" s="44">
        <f>D13*E13</f>
        <v>20000000</v>
      </c>
      <c r="G13" s="66" t="s">
        <v>91</v>
      </c>
      <c r="H13" s="43" t="s">
        <v>82</v>
      </c>
    </row>
    <row r="14" spans="1:9" s="67" customFormat="1" ht="28">
      <c r="A14" s="65" t="s">
        <v>92</v>
      </c>
      <c r="B14" s="42" t="s">
        <v>93</v>
      </c>
      <c r="C14" s="65" t="s">
        <v>94</v>
      </c>
      <c r="D14" s="43">
        <v>8</v>
      </c>
      <c r="E14" s="44">
        <v>15000000</v>
      </c>
      <c r="F14" s="44">
        <f>D14*E14</f>
        <v>120000000</v>
      </c>
      <c r="G14" s="66" t="s">
        <v>95</v>
      </c>
      <c r="H14" s="43" t="s">
        <v>82</v>
      </c>
    </row>
    <row r="15" spans="1:9" s="58" customFormat="1" ht="42">
      <c r="A15" s="57" t="s">
        <v>96</v>
      </c>
      <c r="B15" s="61" t="s">
        <v>97</v>
      </c>
      <c r="C15" s="57"/>
      <c r="D15" s="62"/>
      <c r="E15" s="63"/>
      <c r="F15" s="63"/>
      <c r="G15" s="64"/>
      <c r="H15" s="62"/>
    </row>
    <row r="16" spans="1:9" s="58" customFormat="1" ht="28">
      <c r="A16" s="65" t="s">
        <v>98</v>
      </c>
      <c r="B16" s="42" t="s">
        <v>99</v>
      </c>
      <c r="C16" s="65" t="s">
        <v>100</v>
      </c>
      <c r="D16" s="43">
        <v>2</v>
      </c>
      <c r="E16" s="44">
        <v>30000000</v>
      </c>
      <c r="F16" s="44">
        <f>E16*D16</f>
        <v>60000000</v>
      </c>
      <c r="G16" s="66" t="s">
        <v>101</v>
      </c>
      <c r="H16" s="43" t="s">
        <v>82</v>
      </c>
      <c r="I16" s="69"/>
    </row>
    <row r="17" spans="1:9" s="58" customFormat="1" ht="28">
      <c r="A17" s="65" t="s">
        <v>102</v>
      </c>
      <c r="B17" s="42" t="s">
        <v>103</v>
      </c>
      <c r="C17" s="65" t="s">
        <v>104</v>
      </c>
      <c r="D17" s="43">
        <v>1</v>
      </c>
      <c r="E17" s="44">
        <v>60000000</v>
      </c>
      <c r="F17" s="44">
        <f>E17*D17</f>
        <v>60000000</v>
      </c>
      <c r="G17" s="66" t="s">
        <v>105</v>
      </c>
      <c r="H17" s="43" t="s">
        <v>87</v>
      </c>
      <c r="I17" s="69"/>
    </row>
    <row r="18" spans="1:9" s="58" customFormat="1" ht="28">
      <c r="A18" s="70">
        <v>3</v>
      </c>
      <c r="B18" s="71" t="s">
        <v>106</v>
      </c>
      <c r="C18" s="65"/>
      <c r="D18" s="43"/>
      <c r="E18" s="44"/>
      <c r="F18" s="44"/>
      <c r="G18" s="66"/>
      <c r="H18" s="43"/>
      <c r="I18" s="69"/>
    </row>
    <row r="19" spans="1:9" s="58" customFormat="1" ht="28">
      <c r="A19" s="72" t="s">
        <v>107</v>
      </c>
      <c r="B19" s="42" t="s">
        <v>108</v>
      </c>
      <c r="C19" s="65" t="s">
        <v>109</v>
      </c>
      <c r="D19" s="43">
        <v>4</v>
      </c>
      <c r="E19" s="44">
        <v>7000000</v>
      </c>
      <c r="F19" s="44">
        <f>E19*D19</f>
        <v>28000000</v>
      </c>
      <c r="G19" s="66" t="s">
        <v>110</v>
      </c>
      <c r="H19" s="43" t="s">
        <v>82</v>
      </c>
      <c r="I19" s="69"/>
    </row>
    <row r="20" spans="1:9" ht="49.5" customHeight="1">
      <c r="A20" s="73"/>
      <c r="B20" s="99" t="s">
        <v>111</v>
      </c>
      <c r="C20" s="100"/>
      <c r="D20" s="100"/>
      <c r="E20" s="101"/>
      <c r="F20" s="101"/>
      <c r="G20" s="99"/>
      <c r="H20" s="102"/>
    </row>
  </sheetData>
  <mergeCells count="12">
    <mergeCell ref="H5:H7"/>
    <mergeCell ref="B20:H20"/>
    <mergeCell ref="A1:H1"/>
    <mergeCell ref="A2:H2"/>
    <mergeCell ref="A3:H3"/>
    <mergeCell ref="A5:A7"/>
    <mergeCell ref="B5:B7"/>
    <mergeCell ref="C5:C7"/>
    <mergeCell ref="D5:D7"/>
    <mergeCell ref="E5:E7"/>
    <mergeCell ref="F5:F7"/>
    <mergeCell ref="G5:G7"/>
  </mergeCells>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3</vt:i4>
      </vt:variant>
      <vt:variant>
        <vt:lpstr>Phạm vi Có tên</vt:lpstr>
      </vt:variant>
      <vt:variant>
        <vt:i4>2</vt:i4>
      </vt:variant>
    </vt:vector>
  </HeadingPairs>
  <TitlesOfParts>
    <vt:vector size="5" baseType="lpstr">
      <vt:lpstr>Bieu 6.</vt:lpstr>
      <vt:lpstr>Phân bổ 2 chương trình (ok)</vt:lpstr>
      <vt:lpstr>Trang_tính1</vt:lpstr>
      <vt:lpstr>'Phân bổ 2 chương trình (ok)'!Print_Titles</vt:lpstr>
      <vt:lpstr>'Bieu 6.'!Vùng_In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Hoàng Vũ Anh Thư</cp:lastModifiedBy>
  <cp:lastPrinted>2026-08-21T08:02:18Z</cp:lastPrinted>
  <dcterms:created xsi:type="dcterms:W3CDTF">2015-06-05T18:17:20Z</dcterms:created>
  <dcterms:modified xsi:type="dcterms:W3CDTF">2026-09-01T11:54:00Z</dcterms:modified>
</cp:coreProperties>
</file>